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S" sheetId="1" r:id="rId1"/>
    <sheet name="BS" sheetId="2" r:id="rId2"/>
    <sheet name="CASHFLOW" sheetId="3" r:id="rId3"/>
    <sheet name="EQUITY" sheetId="4" r:id="rId4"/>
    <sheet name="NOTE" sheetId="5" r:id="rId5"/>
  </sheets>
  <definedNames>
    <definedName name="_xlnm.Print_Area" localSheetId="1">'BS'!$A$1:$E$53</definedName>
    <definedName name="_xlnm.Print_Area" localSheetId="2">'CASHFLOW'!$A$1:$F$41</definedName>
    <definedName name="_xlnm.Print_Area" localSheetId="3">'EQUITY'!$A$1:$F$56</definedName>
    <definedName name="_xlnm.Print_Area" localSheetId="0">'IS'!$A$1:$I$54</definedName>
    <definedName name="_xlnm.Print_Area" localSheetId="4">'NOTE'!$A$1:$J$498</definedName>
    <definedName name="_xlnm.Print_Titles" localSheetId="4">'NOTE'!$1:$2</definedName>
  </definedNames>
  <calcPr fullCalcOnLoad="1"/>
</workbook>
</file>

<file path=xl/sharedStrings.xml><?xml version="1.0" encoding="utf-8"?>
<sst xmlns="http://schemas.openxmlformats.org/spreadsheetml/2006/main" count="301" uniqueCount="214">
  <si>
    <t xml:space="preserve">DPS RESOURCES BERHAD </t>
  </si>
  <si>
    <t>(Company No. 630878-X)</t>
  </si>
  <si>
    <t>CONDENSED CONSOLIDATED INCOME STATEMENT</t>
  </si>
  <si>
    <t>FOR THE FOURTH QUARTER ENDED 31 DECEMBER 2006</t>
  </si>
  <si>
    <t>(The figures have not been audited)</t>
  </si>
  <si>
    <t>Individual Quarter</t>
  </si>
  <si>
    <t>Cumulative Quarter</t>
  </si>
  <si>
    <t>Preceding Year</t>
  </si>
  <si>
    <t>Current Year</t>
  </si>
  <si>
    <t>Corresponding</t>
  </si>
  <si>
    <t>Quarter</t>
  </si>
  <si>
    <t>To Date</t>
  </si>
  <si>
    <t>Period</t>
  </si>
  <si>
    <t>31.12.06</t>
  </si>
  <si>
    <t>31.12.05</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</si>
  <si>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</si>
  <si>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</si>
  <si>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</si>
  <si>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</si>
  <si>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</si>
  <si>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</si>
  <si>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</si>
  <si>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</si>
  <si>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</si>
  <si>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</si>
  <si>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</si>
  <si>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</si>
  <si>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</si>
  <si>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</si>
  <si>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attributable to ordinary equity holders of the parent</t>
  </si>
  <si>
    <t>Weighted average number of shares ('000s)</t>
  </si>
  <si>
    <t>Basic earnings per share (sen)</t>
  </si>
  <si>
    <t>CONDENSED CONSOLIDATED  BALANCE SHEETS AS AT 31 DECEMBER 2006</t>
  </si>
  <si>
    <t>As At</t>
  </si>
  <si>
    <t>As At End</t>
  </si>
  <si>
    <t>Preceding</t>
  </si>
  <si>
    <t xml:space="preserve">Of Current </t>
  </si>
  <si>
    <t>Financial</t>
  </si>
  <si>
    <t>Year End</t>
  </si>
  <si>
    <t>Property, plant and equipment</t>
  </si>
  <si>
    <t>Investment property</t>
  </si>
  <si>
    <t>Deferred expenditure</t>
  </si>
  <si>
    <t>Current assets</t>
  </si>
  <si>
    <t>Inventories</t>
  </si>
  <si>
    <t>Receivables</t>
  </si>
  <si>
    <t>Deferred Expenditure</t>
  </si>
  <si>
    <t>Tax refundable</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</si>
  <si>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</si>
  <si>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</si>
  <si>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</si>
  <si>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</si>
  <si>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</si>
  <si>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</si>
  <si>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</si>
  <si>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</si>
  <si>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</si>
  <si>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</si>
  <si>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</si>
  <si>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Assets per share attributable to ordinary equity holders of the parent (RM)</t>
  </si>
  <si>
    <t>CONDENSED CONSOLIDATED CASH FLOW STATEMENT</t>
  </si>
  <si>
    <t>Cumulative</t>
  </si>
  <si>
    <t>Net cash inflow from operating activities</t>
  </si>
  <si>
    <t>Net cash outflow from investing activities</t>
  </si>
  <si>
    <t>Net cash inflow from financing activities</t>
  </si>
  <si>
    <t>Net increase in cash and cash equivalents</t>
  </si>
  <si>
    <t>Cash and cash equivalents as at 1 January 2006</t>
  </si>
  <si>
    <t>Cash and cash equivalents as at 31 December 2006</t>
  </si>
  <si>
    <t>Reconciliation :</t>
  </si>
  <si>
    <t>Cash and bank balances</t>
  </si>
  <si>
    <t xml:space="preserve">Bank overdrafts </t>
  </si>
  <si>
    <t>CONDENSED CONSOLIDATED STATEMENT OF CHANGES IN EQUITY</t>
  </si>
  <si>
    <t xml:space="preserve">Non-Distributable </t>
  </si>
  <si>
    <t xml:space="preserve">Distributable </t>
  </si>
  <si>
    <t>Share</t>
  </si>
  <si>
    <t xml:space="preserve">Retained </t>
  </si>
  <si>
    <t>Capital</t>
  </si>
  <si>
    <t>Premium</t>
  </si>
  <si>
    <t>Profit</t>
  </si>
  <si>
    <t>Total</t>
  </si>
  <si>
    <t>Balance as at 1 January 2005</t>
  </si>
  <si>
    <t>Expenses on transfer to Main Board written-off</t>
  </si>
  <si>
    <t>against share premium</t>
  </si>
  <si>
    <t>Net loss not recognised in Income Statement</t>
  </si>
  <si>
    <t>Dividend paid</t>
  </si>
  <si>
    <t>Net profit for the year</t>
  </si>
  <si>
    <t>Balance as at 31 December 2005</t>
  </si>
  <si>
    <t>Issue of Ordinary Shares</t>
  </si>
  <si>
    <t>Acquisition of subsidiary companies</t>
  </si>
  <si>
    <t>Private Placement</t>
  </si>
  <si>
    <t>Public issue</t>
  </si>
  <si>
    <t>Cessation of recognition on unutilised tax credit</t>
  </si>
  <si>
    <t>Transfer of balance of negative goodwill which</t>
  </si>
  <si>
    <t>has not been credited</t>
  </si>
  <si>
    <t>Expenses on Private Placement and Share</t>
  </si>
  <si>
    <t>Buy-Back written-off against share premium</t>
  </si>
  <si>
    <t>Net Prior Year Adjustment</t>
  </si>
  <si>
    <t>Net profit for the period</t>
  </si>
  <si>
    <t>Dividends for the year ended:</t>
  </si>
  <si>
    <t>- 31.12.2005 (paid on 18 September 2006)</t>
  </si>
  <si>
    <t>Balance as at 31 December 2006</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</si>
  <si>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</si>
  <si>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</si>
  <si>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</si>
  <si>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</si>
  <si>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</si>
  <si>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</si>
  <si>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</si>
  <si>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</si>
  <si>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</si>
  <si>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</si>
  <si>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</si>
  <si>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</si>
  <si>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</si>
  <si>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</si>
  <si>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</si>
  <si>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</si>
  <si>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</si>
  <si>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</si>
  <si>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</si>
  <si>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</si>
  <si>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</si>
  <si>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31.12.06</t>
  </si>
  <si>
    <t>Quarter Ended 31.12.05</t>
  </si>
  <si>
    <t>Primary Reporting Format -                        Business Segments</t>
  </si>
  <si>
    <t>Profit before taxation</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</si>
  <si>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</si>
  <si>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</si>
  <si>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</si>
  <si>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</si>
  <si>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</si>
  <si>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</si>
  <si>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</si>
  <si>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 xml:space="preserve">Current </t>
  </si>
  <si>
    <t>Malaysia</t>
  </si>
  <si>
    <t xml:space="preserve">Europe </t>
  </si>
  <si>
    <t>America</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</si>
  <si>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</si>
  <si>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</si>
  <si>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</si>
  <si>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</si>
  <si>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</si>
  <si>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</si>
  <si>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</si>
  <si>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</si>
  <si>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</si>
  <si>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</si>
  <si>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</si>
  <si>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</si>
  <si>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</si>
  <si>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</si>
  <si>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December 2006 are as follows:</t>
  </si>
  <si>
    <t xml:space="preserve">As at </t>
  </si>
  <si>
    <t>Approved and contracted for</t>
  </si>
  <si>
    <t>Approved but not contracted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</si>
  <si>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</si>
  <si>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</si>
  <si>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</si>
  <si>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</si>
  <si>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</si>
  <si>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</si>
  <si>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</si>
  <si>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</si>
  <si>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</si>
  <si>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</si>
  <si>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 xml:space="preserve">Current tax </t>
  </si>
  <si>
    <t>Deferred Tax &amp; Real Property Gains Tax (RPGT)</t>
  </si>
  <si>
    <t>B5</t>
  </si>
  <si>
    <t>Sales of Unquoted Investments and/or Properties</t>
  </si>
  <si>
    <t>B6</t>
  </si>
  <si>
    <t>Purchase or Disposal of Quoted Securities</t>
  </si>
  <si>
    <t>B7</t>
  </si>
  <si>
    <t>Corporate Proposal</t>
  </si>
  <si>
    <t>B8</t>
  </si>
  <si>
    <t>Group Borrowings and Debt Securities</t>
  </si>
  <si>
    <t>Total Group borrowings as at 31 December 2006 were as follows :-</t>
  </si>
  <si>
    <t>As at</t>
  </si>
  <si>
    <t>Secured</t>
  </si>
  <si>
    <t>Unsecured</t>
  </si>
  <si>
    <t xml:space="preserve">Long term borrowings </t>
  </si>
  <si>
    <t>The Group is in the midst of converting a portion of its short-term borrowings to long-term borrowings.</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</si>
  <si>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</si>
  <si>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</si>
  <si>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</si>
  <si>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</si>
  <si>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</si>
  <si>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</si>
  <si>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</si>
  <si>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</si>
  <si>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</si>
  <si>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</si>
  <si>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</si>
  <si>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</si>
  <si>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</si>
  <si>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</si>
  <si>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</si>
  <si>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</si>
  <si>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 xml:space="preserve">Planned </t>
  </si>
  <si>
    <t>Proceeds</t>
  </si>
  <si>
    <t>Utilisation</t>
  </si>
  <si>
    <t>utilisation of</t>
  </si>
  <si>
    <t xml:space="preserve">as at </t>
  </si>
  <si>
    <t>proceeds</t>
  </si>
  <si>
    <t>Construction of new factory buildings</t>
  </si>
  <si>
    <t>Estimated expenses incurred for the Proposed Transfer and</t>
  </si>
  <si>
    <t>@</t>
  </si>
  <si>
    <t>the Proposed Private Placement</t>
  </si>
  <si>
    <t>PART C: STATUS OF COMPLIANCE WITH CONDITIONS IMPOSED BY THE SECURITIES COMMISSION</t>
  </si>
  <si>
    <t>C1</t>
  </si>
  <si>
    <t>By order of the Board</t>
  </si>
  <si>
    <t>DPS RESOURCES BERHAD</t>
  </si>
  <si>
    <t>LIM LI FANG -MAICSA 7012923</t>
  </si>
  <si>
    <t xml:space="preserve">Company Secretary         </t>
  </si>
  <si>
    <t>MELAKA</t>
  </si>
  <si>
    <t>27-02-2007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</si>
</sst>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8">
    <font>
      <sz val="10"/>
      <name val="Arial"/>
      <family val="0"/>
    </font>
    <font>
      <sz val="8"/>
      <name val="Arial"/>
      <family val="0"/>
    </font>
    <font>
      <sz val="10"/>
      <name val="Times New Roman"/>
      <family val="1"/>
    </font>
    <font>
      <sz val="8"/>
      <name val="Times New Roman"/>
      <family val="1"/>
    </font>
    <font>
      <b/>
      <sz val="8"/>
      <name val="Times New Roman"/>
      <family val="1"/>
    </font>
    <font>
      <b/>
      <u val="single"/>
      <sz val="8"/>
      <name val="Times New Roman"/>
      <family val="1"/>
    </font>
    <font>
      <sz val="10"/>
      <color indexed="8"/>
      <name val="Times New Roman"/>
      <family val="1"/>
    </font>
    <font>
      <sz val="10"/>
      <color indexed="10"/>
      <name val="Times New Roman"/>
      <family val="1"/>
    </font>
    <font>
      <b/>
      <sz val="10"/>
      <name val="Times New Roman"/>
      <family val="1"/>
    </font>
    <font>
      <b/>
      <u val="single"/>
      <sz val="10"/>
      <color indexed="8"/>
      <name val="Times New Roman"/>
      <family val="1"/>
    </font>
    <font>
      <b/>
      <sz val="10"/>
      <color indexed="8"/>
      <name val="Times New Roman"/>
      <family val="1"/>
    </font>
    <font>
      <b/>
      <i/>
      <u val="single"/>
      <sz val="10"/>
      <color indexed="8"/>
      <name val="Times New Roman"/>
      <family val="1"/>
    </font>
    <font>
      <u val="single"/>
      <sz val="8"/>
      <name val="Times New Roman"/>
      <family val="1"/>
    </font>
    <font>
      <b/>
      <u val="single"/>
      <sz val="10"/>
      <name val="Times New Roman"/>
      <family val="1"/>
    </font>
    <font>
      <u val="single"/>
      <sz val="10"/>
      <name val="Times New Roman"/>
      <family val="1"/>
    </font>
    <font>
      <sz val="8"/>
      <color indexed="10"/>
      <name val="Times New Roman"/>
      <family val="1"/>
    </font>
    <font>
      <b/>
      <sz val="8"/>
      <color indexed="10"/>
      <name val="Times New Roman"/>
      <family val="1"/>
    </font>
    <font>
      <b/>
      <i/>
      <sz val="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31">
    <xf numFmtId="0" fontId="0" fillId="0" borderId="0" xfId="0" applyAlignment="1">
      <alignment/>
    </xf>
    <xf numFmtId="0" fontId="3" fillId="0" borderId="0" xfId="20" applyFont="1">
      <alignment/>
      <protection/>
    </xf>
    <xf numFmtId="0" fontId="3" fillId="0" borderId="0" xfId="20" applyFont="1" applyFill="1" applyAlignment="1">
      <alignment horizontal="center"/>
      <protection/>
    </xf>
    <xf numFmtId="0" fontId="3" fillId="0" borderId="0" xfId="20" applyFont="1" applyFill="1">
      <alignment/>
      <protection/>
    </xf>
    <xf numFmtId="0" fontId="4" fillId="0" borderId="0" xfId="20" applyFont="1" applyAlignment="1">
      <alignment/>
      <protection/>
    </xf>
    <xf numFmtId="0" fontId="4" fillId="0" borderId="0" xfId="20" applyFont="1" applyFill="1" applyAlignment="1">
      <alignment/>
      <protection/>
    </xf>
    <xf numFmtId="0" fontId="4" fillId="0" borderId="0" xfId="20" applyFont="1" applyFill="1" applyAlignment="1" quotePrefix="1">
      <alignment/>
      <protection/>
    </xf>
    <xf numFmtId="0" fontId="4" fillId="0" borderId="0" xfId="20" applyFont="1" applyAlignment="1">
      <alignment horizontal="left"/>
      <protection/>
    </xf>
    <xf numFmtId="0" fontId="3" fillId="0" borderId="0" xfId="20" applyFont="1" applyAlignment="1">
      <alignment horizontal="center"/>
      <protection/>
    </xf>
    <xf numFmtId="0" fontId="4" fillId="0" borderId="0" xfId="20" applyFont="1">
      <alignment/>
      <protection/>
    </xf>
    <xf numFmtId="0" fontId="3" fillId="0" borderId="0" xfId="20" applyFont="1" applyFill="1" applyAlignment="1">
      <alignment horizontal="right"/>
      <protection/>
    </xf>
    <xf numFmtId="164" fontId="3" fillId="0" borderId="0" xfId="15" applyNumberFormat="1" applyFont="1" applyAlignment="1">
      <alignment/>
    </xf>
    <xf numFmtId="164" fontId="3" fillId="0" borderId="0" xfId="15" applyNumberFormat="1" applyFont="1" applyFill="1" applyAlignment="1">
      <alignment/>
    </xf>
    <xf numFmtId="164" fontId="3" fillId="0" borderId="0" xfId="15" applyNumberFormat="1" applyFont="1" applyFill="1" applyAlignment="1">
      <alignment horizontal="center"/>
    </xf>
    <xf numFmtId="164" fontId="3" fillId="0" borderId="1" xfId="15" applyNumberFormat="1" applyFont="1" applyFill="1" applyBorder="1" applyAlignment="1">
      <alignment/>
    </xf>
    <xf numFmtId="9" fontId="3" fillId="0" borderId="0" xfId="21" applyFont="1" applyFill="1" applyAlignment="1">
      <alignment/>
    </xf>
    <xf numFmtId="164" fontId="3" fillId="0" borderId="1" xfId="15" applyNumberFormat="1" applyFont="1" applyFill="1" applyBorder="1" applyAlignment="1">
      <alignment horizontal="center"/>
    </xf>
    <xf numFmtId="9" fontId="3" fillId="0" borderId="0" xfId="21" applyFont="1" applyFill="1" applyAlignment="1">
      <alignment horizontal="right"/>
    </xf>
    <xf numFmtId="164" fontId="3" fillId="0" borderId="2" xfId="15" applyNumberFormat="1" applyFont="1" applyFill="1" applyBorder="1" applyAlignment="1">
      <alignment horizontal="center"/>
    </xf>
    <xf numFmtId="164" fontId="3" fillId="0" borderId="0" xfId="15" applyNumberFormat="1" applyFont="1" applyFill="1" applyBorder="1" applyAlignment="1">
      <alignment/>
    </xf>
    <xf numFmtId="164" fontId="3" fillId="0" borderId="0" xfId="15" applyNumberFormat="1" applyFont="1" applyFill="1" applyBorder="1" applyAlignment="1">
      <alignment horizontal="center"/>
    </xf>
    <xf numFmtId="164" fontId="3" fillId="0" borderId="3" xfId="15" applyNumberFormat="1" applyFont="1" applyFill="1" applyBorder="1" applyAlignment="1">
      <alignment/>
    </xf>
    <xf numFmtId="43" fontId="3" fillId="0" borderId="0" xfId="15" applyFont="1" applyFill="1" applyBorder="1" applyAlignment="1">
      <alignment/>
    </xf>
    <xf numFmtId="0" fontId="3" fillId="0" borderId="0" xfId="20" applyFont="1" applyAlignment="1">
      <alignment wrapText="1"/>
      <protection/>
    </xf>
    <xf numFmtId="43" fontId="3" fillId="0" borderId="3" xfId="15" applyNumberFormat="1" applyFont="1" applyFill="1" applyBorder="1" applyAlignment="1">
      <alignment/>
    </xf>
    <xf numFmtId="165" fontId="3" fillId="0" borderId="0" xfId="15" applyNumberFormat="1" applyFont="1" applyFill="1" applyAlignment="1">
      <alignment/>
    </xf>
    <xf numFmtId="43" fontId="3" fillId="0" borderId="3" xfId="15" applyNumberFormat="1" applyFont="1" applyFill="1" applyBorder="1" applyAlignment="1">
      <alignment horizontal="center"/>
    </xf>
    <xf numFmtId="165" fontId="3" fillId="0" borderId="0" xfId="15" applyNumberFormat="1" applyFont="1" applyFill="1" applyAlignment="1">
      <alignment horizontal="center"/>
    </xf>
    <xf numFmtId="0" fontId="4" fillId="0" borderId="0" xfId="20" applyFont="1" applyFill="1">
      <alignment/>
      <protection/>
    </xf>
    <xf numFmtId="16" fontId="3" fillId="0" borderId="0" xfId="20" applyNumberFormat="1" applyFont="1" applyFill="1" applyAlignment="1">
      <alignment horizontal="center"/>
      <protection/>
    </xf>
    <xf numFmtId="164" fontId="4" fillId="0" borderId="0" xfId="15" applyNumberFormat="1" applyFont="1" applyFill="1" applyAlignment="1">
      <alignment/>
    </xf>
    <xf numFmtId="164" fontId="3" fillId="0" borderId="4" xfId="15" applyNumberFormat="1" applyFont="1" applyFill="1" applyBorder="1" applyAlignment="1">
      <alignment/>
    </xf>
    <xf numFmtId="164" fontId="3" fillId="0" borderId="5" xfId="15" applyNumberFormat="1" applyFont="1" applyFill="1" applyBorder="1" applyAlignment="1">
      <alignment/>
    </xf>
    <xf numFmtId="164" fontId="3" fillId="0" borderId="6" xfId="15" applyNumberFormat="1" applyFont="1" applyFill="1" applyBorder="1" applyAlignment="1">
      <alignment/>
    </xf>
    <xf numFmtId="164" fontId="4" fillId="0" borderId="0" xfId="15" applyNumberFormat="1" applyFont="1" applyFill="1" applyBorder="1" applyAlignment="1">
      <alignment/>
    </xf>
    <xf numFmtId="164" fontId="3" fillId="0" borderId="5" xfId="15" applyNumberFormat="1" applyFont="1" applyFill="1" applyBorder="1" applyAlignment="1">
      <alignment horizontal="center"/>
    </xf>
    <xf numFmtId="0" fontId="3" fillId="0" borderId="0" xfId="20" applyFont="1" applyFill="1" applyBorder="1">
      <alignment/>
      <protection/>
    </xf>
    <xf numFmtId="164" fontId="3" fillId="0" borderId="7" xfId="15" applyNumberFormat="1" applyFont="1" applyFill="1" applyBorder="1" applyAlignment="1">
      <alignment/>
    </xf>
    <xf numFmtId="164" fontId="3" fillId="0" borderId="0" xfId="20" applyNumberFormat="1" applyFont="1" applyFill="1" applyBorder="1">
      <alignment/>
      <protection/>
    </xf>
    <xf numFmtId="164" fontId="3" fillId="0" borderId="0" xfId="15" applyNumberFormat="1" applyFont="1" applyFill="1" applyAlignment="1">
      <alignment horizontal="right"/>
    </xf>
    <xf numFmtId="164" fontId="3" fillId="0" borderId="2" xfId="15" applyNumberFormat="1" applyFont="1" applyFill="1" applyBorder="1" applyAlignment="1">
      <alignment/>
    </xf>
    <xf numFmtId="164" fontId="4" fillId="0" borderId="0" xfId="20" applyNumberFormat="1" applyFont="1" applyFill="1">
      <alignment/>
      <protection/>
    </xf>
    <xf numFmtId="0" fontId="4" fillId="0" borderId="0" xfId="20" applyFont="1" applyFill="1" applyAlignment="1">
      <alignment horizontal="left"/>
      <protection/>
    </xf>
    <xf numFmtId="43" fontId="4" fillId="0" borderId="8" xfId="15" applyNumberFormat="1" applyFont="1" applyFill="1" applyBorder="1" applyAlignment="1">
      <alignment/>
    </xf>
    <xf numFmtId="164" fontId="3" fillId="0" borderId="0" xfId="20" applyNumberFormat="1" applyFont="1" applyFill="1">
      <alignment/>
      <protection/>
    </xf>
    <xf numFmtId="15" fontId="3" fillId="0" borderId="0" xfId="20" applyNumberFormat="1" applyFont="1" applyAlignment="1">
      <alignment horizontal="center"/>
      <protection/>
    </xf>
    <xf numFmtId="15" fontId="3" fillId="0" borderId="0" xfId="20" applyNumberFormat="1" applyFont="1" applyFill="1" applyAlignment="1">
      <alignment horizontal="center"/>
      <protection/>
    </xf>
    <xf numFmtId="164" fontId="3" fillId="0" borderId="0" xfId="15" applyNumberFormat="1" applyFont="1" applyFill="1" applyBorder="1" applyAlignment="1">
      <alignment horizontal="right"/>
    </xf>
    <xf numFmtId="40" fontId="3" fillId="0" borderId="0" xfId="15" applyNumberFormat="1" applyFont="1" applyFill="1" applyBorder="1" applyAlignment="1">
      <alignment/>
    </xf>
    <xf numFmtId="0" fontId="5" fillId="0" borderId="0" xfId="20" applyFont="1">
      <alignment/>
      <protection/>
    </xf>
    <xf numFmtId="38" fontId="3" fillId="0" borderId="0" xfId="15" applyNumberFormat="1" applyFont="1" applyFill="1" applyBorder="1" applyAlignment="1">
      <alignment/>
    </xf>
    <xf numFmtId="37" fontId="3" fillId="0" borderId="0" xfId="15" applyNumberFormat="1" applyFont="1" applyFill="1" applyBorder="1" applyAlignment="1">
      <alignment/>
    </xf>
    <xf numFmtId="37" fontId="3" fillId="0" borderId="7" xfId="15" applyNumberFormat="1" applyFont="1" applyFill="1" applyBorder="1" applyAlignment="1">
      <alignment/>
    </xf>
    <xf numFmtId="164" fontId="3" fillId="0" borderId="0" xfId="15" applyNumberFormat="1" applyFont="1" applyAlignment="1">
      <alignment horizontal="center"/>
    </xf>
    <xf numFmtId="164" fontId="3" fillId="0" borderId="0" xfId="15" applyNumberFormat="1" applyFont="1" applyAlignment="1">
      <alignment/>
    </xf>
    <xf numFmtId="164" fontId="4" fillId="0" borderId="0" xfId="15" applyNumberFormat="1" applyFont="1" applyAlignment="1">
      <alignment horizontal="right"/>
    </xf>
    <xf numFmtId="164" fontId="4" fillId="0" borderId="0" xfId="15" applyNumberFormat="1" applyFont="1" applyAlignment="1">
      <alignment/>
    </xf>
    <xf numFmtId="164" fontId="3" fillId="0" borderId="9" xfId="15" applyNumberFormat="1" applyFont="1" applyBorder="1" applyAlignment="1">
      <alignment/>
    </xf>
    <xf numFmtId="164" fontId="3" fillId="0" borderId="2" xfId="15" applyNumberFormat="1" applyFont="1" applyBorder="1" applyAlignment="1">
      <alignment/>
    </xf>
    <xf numFmtId="164" fontId="3" fillId="0" borderId="10" xfId="15" applyNumberFormat="1" applyFont="1" applyBorder="1" applyAlignment="1">
      <alignment horizontal="right"/>
    </xf>
    <xf numFmtId="164" fontId="3" fillId="0" borderId="11" xfId="15" applyNumberFormat="1" applyFont="1" applyBorder="1" applyAlignment="1">
      <alignment/>
    </xf>
    <xf numFmtId="164" fontId="3" fillId="0" borderId="1" xfId="15" applyNumberFormat="1" applyFont="1" applyBorder="1" applyAlignment="1">
      <alignment/>
    </xf>
    <xf numFmtId="164" fontId="3" fillId="0" borderId="12" xfId="15" applyNumberFormat="1" applyFont="1" applyBorder="1" applyAlignment="1">
      <alignment horizontal="right"/>
    </xf>
    <xf numFmtId="164" fontId="3" fillId="0" borderId="0" xfId="15" applyNumberFormat="1" applyFont="1" applyBorder="1" applyAlignment="1">
      <alignment/>
    </xf>
    <xf numFmtId="164" fontId="3" fillId="0" borderId="0" xfId="15" applyNumberFormat="1" applyFont="1" applyBorder="1" applyAlignment="1">
      <alignment horizontal="right"/>
    </xf>
    <xf numFmtId="164" fontId="3" fillId="0" borderId="0" xfId="15" applyNumberFormat="1" applyFont="1" applyAlignment="1">
      <alignment horizontal="right"/>
    </xf>
    <xf numFmtId="0" fontId="4" fillId="0" borderId="0" xfId="20" applyFont="1" quotePrefix="1">
      <alignment/>
      <protection/>
    </xf>
    <xf numFmtId="164" fontId="3" fillId="0" borderId="1" xfId="15" applyNumberFormat="1" applyFont="1" applyBorder="1" applyAlignment="1">
      <alignment horizontal="center"/>
    </xf>
    <xf numFmtId="164" fontId="4" fillId="0" borderId="0" xfId="15" applyNumberFormat="1" applyFont="1" applyFill="1" applyAlignment="1">
      <alignment horizontal="right"/>
    </xf>
    <xf numFmtId="164" fontId="3" fillId="0" borderId="13" xfId="15" applyNumberFormat="1" applyFont="1" applyBorder="1" applyAlignment="1">
      <alignment/>
    </xf>
    <xf numFmtId="164" fontId="3" fillId="0" borderId="14" xfId="15" applyNumberFormat="1" applyFont="1" applyBorder="1" applyAlignment="1">
      <alignment horizontal="right"/>
    </xf>
    <xf numFmtId="164" fontId="4" fillId="0" borderId="7" xfId="15" applyNumberFormat="1" applyFont="1" applyBorder="1" applyAlignment="1">
      <alignment/>
    </xf>
    <xf numFmtId="0" fontId="3" fillId="0" borderId="0" xfId="20" applyFont="1" applyBorder="1">
      <alignment/>
      <protection/>
    </xf>
    <xf numFmtId="0" fontId="4" fillId="0" borderId="0" xfId="20" applyFont="1" applyAlignment="1" quotePrefix="1">
      <alignment horizontal="left"/>
      <protection/>
    </xf>
    <xf numFmtId="0" fontId="2" fillId="0" borderId="0" xfId="20" applyFont="1" applyFill="1">
      <alignment/>
      <protection/>
    </xf>
    <xf numFmtId="0" fontId="2" fillId="0" borderId="0" xfId="20" applyFont="1">
      <alignment/>
      <protection/>
    </xf>
    <xf numFmtId="0" fontId="3" fillId="0" borderId="0" xfId="19" applyFont="1" applyFill="1">
      <alignment/>
      <protection/>
    </xf>
    <xf numFmtId="0" fontId="3" fillId="0" borderId="0" xfId="19" applyFont="1" applyFill="1" applyAlignment="1">
      <alignment horizontal="center"/>
      <protection/>
    </xf>
    <xf numFmtId="0" fontId="3" fillId="0" borderId="0" xfId="19" applyFont="1" applyFill="1" applyBorder="1" applyAlignment="1">
      <alignment horizontal="center"/>
      <protection/>
    </xf>
    <xf numFmtId="0" fontId="3" fillId="0" borderId="0" xfId="19" applyFont="1" applyFill="1" applyBorder="1">
      <alignment/>
      <protection/>
    </xf>
    <xf numFmtId="0" fontId="12" fillId="0" borderId="0" xfId="19" applyFont="1" applyFill="1" applyBorder="1" applyAlignment="1">
      <alignment horizontal="center"/>
      <protection/>
    </xf>
    <xf numFmtId="0" fontId="3" fillId="0" borderId="0" xfId="20" applyFont="1" applyFill="1" applyBorder="1" applyAlignment="1">
      <alignment horizontal="center"/>
      <protection/>
    </xf>
    <xf numFmtId="0" fontId="2" fillId="0" borderId="0" xfId="19" applyFont="1" applyFill="1" applyBorder="1">
      <alignment/>
      <protection/>
    </xf>
    <xf numFmtId="0" fontId="2" fillId="0" borderId="0" xfId="19" applyFont="1" applyFill="1" applyBorder="1" applyAlignment="1">
      <alignment horizontal="center" wrapText="1"/>
      <protection/>
    </xf>
    <xf numFmtId="0" fontId="2" fillId="0" borderId="0" xfId="20" applyFont="1" applyFill="1" applyBorder="1" applyAlignment="1">
      <alignment horizontal="center" wrapText="1"/>
      <protection/>
    </xf>
    <xf numFmtId="0" fontId="2" fillId="0" borderId="0" xfId="20" applyFont="1" applyFill="1" applyAlignment="1">
      <alignment horizontal="center"/>
      <protection/>
    </xf>
    <xf numFmtId="41" fontId="2" fillId="0" borderId="0" xfId="19" applyNumberFormat="1" applyFont="1" applyFill="1" applyBorder="1" applyAlignment="1">
      <alignment horizontal="center"/>
      <protection/>
    </xf>
    <xf numFmtId="41" fontId="2" fillId="0" borderId="0" xfId="20" applyNumberFormat="1" applyFont="1" applyFill="1" applyBorder="1" applyAlignment="1">
      <alignment horizontal="center"/>
      <protection/>
    </xf>
    <xf numFmtId="41" fontId="2" fillId="0" borderId="8" xfId="19" applyNumberFormat="1" applyFont="1" applyFill="1" applyBorder="1" applyAlignment="1">
      <alignment horizontal="center"/>
      <protection/>
    </xf>
    <xf numFmtId="41" fontId="2" fillId="0" borderId="8" xfId="20" applyNumberFormat="1" applyFont="1" applyFill="1" applyBorder="1" applyAlignment="1">
      <alignment horizontal="center"/>
      <protection/>
    </xf>
    <xf numFmtId="0" fontId="13" fillId="0" borderId="0" xfId="19" applyFont="1" applyFill="1" applyBorder="1">
      <alignment/>
      <protection/>
    </xf>
    <xf numFmtId="41" fontId="2" fillId="0" borderId="15" xfId="20" applyNumberFormat="1" applyFont="1" applyFill="1" applyBorder="1">
      <alignment/>
      <protection/>
    </xf>
    <xf numFmtId="0" fontId="2" fillId="0" borderId="0" xfId="19" applyFont="1" applyFill="1" applyBorder="1" applyAlignment="1">
      <alignment horizontal="center"/>
      <protection/>
    </xf>
    <xf numFmtId="41" fontId="2" fillId="0" borderId="0" xfId="21" applyNumberFormat="1" applyFont="1" applyFill="1" applyBorder="1" applyAlignment="1">
      <alignment horizontal="right"/>
    </xf>
    <xf numFmtId="41" fontId="2" fillId="0" borderId="0" xfId="21" applyNumberFormat="1" applyFont="1" applyFill="1" applyAlignment="1">
      <alignment/>
    </xf>
    <xf numFmtId="41" fontId="2" fillId="0" borderId="7" xfId="20" applyNumberFormat="1" applyFont="1" applyFill="1" applyBorder="1">
      <alignment/>
      <protection/>
    </xf>
    <xf numFmtId="9" fontId="3" fillId="0" borderId="0" xfId="20" applyNumberFormat="1" applyFont="1" applyFill="1">
      <alignment/>
      <protection/>
    </xf>
    <xf numFmtId="0" fontId="15" fillId="0" borderId="0" xfId="20" applyFont="1" applyFill="1">
      <alignment/>
      <protection/>
    </xf>
    <xf numFmtId="0" fontId="15" fillId="0" borderId="0" xfId="20" applyFont="1" applyFill="1" applyBorder="1">
      <alignment/>
      <protection/>
    </xf>
    <xf numFmtId="0" fontId="16" fillId="0" borderId="0" xfId="20" applyFont="1" applyFill="1" applyAlignment="1">
      <alignment horizontal="left"/>
      <protection/>
    </xf>
    <xf numFmtId="41" fontId="2" fillId="0" borderId="0" xfId="20" applyNumberFormat="1" applyFont="1" applyFill="1">
      <alignment/>
      <protection/>
    </xf>
    <xf numFmtId="0" fontId="13" fillId="0" borderId="0" xfId="20" applyFont="1" applyFill="1">
      <alignment/>
      <protection/>
    </xf>
    <xf numFmtId="0" fontId="17" fillId="0" borderId="0" xfId="20" applyFont="1" applyFill="1">
      <alignment/>
      <protection/>
    </xf>
    <xf numFmtId="41" fontId="7" fillId="0" borderId="0" xfId="20" applyNumberFormat="1" applyFont="1" applyFill="1">
      <alignment/>
      <protection/>
    </xf>
    <xf numFmtId="41" fontId="3" fillId="0" borderId="0" xfId="20" applyNumberFormat="1" applyFont="1" applyFill="1">
      <alignment/>
      <protection/>
    </xf>
    <xf numFmtId="41" fontId="7" fillId="0" borderId="0" xfId="20" applyNumberFormat="1" applyFont="1" applyFill="1" applyBorder="1">
      <alignment/>
      <protection/>
    </xf>
    <xf numFmtId="164" fontId="2" fillId="0" borderId="7" xfId="15" applyNumberFormat="1" applyFont="1" applyFill="1" applyBorder="1" applyAlignment="1">
      <alignment horizontal="center"/>
    </xf>
    <xf numFmtId="41" fontId="3" fillId="0" borderId="0" xfId="20" applyNumberFormat="1" applyFont="1" applyFill="1" applyBorder="1">
      <alignment/>
      <protection/>
    </xf>
    <xf numFmtId="0" fontId="4" fillId="0" borderId="0" xfId="20" applyFont="1" applyFill="1" applyAlignment="1" quotePrefix="1">
      <alignment horizontal="left"/>
      <protection/>
    </xf>
    <xf numFmtId="0" fontId="8" fillId="0" borderId="0" xfId="20" applyFont="1" applyFill="1">
      <alignment/>
      <protection/>
    </xf>
    <xf numFmtId="166" fontId="3" fillId="0" borderId="0" xfId="20" applyNumberFormat="1" applyFont="1" applyFill="1" applyBorder="1" applyAlignment="1">
      <alignment horizontal="center"/>
      <protection/>
    </xf>
    <xf numFmtId="41" fontId="3" fillId="0" borderId="0" xfId="20" applyNumberFormat="1" applyFont="1" applyFill="1" applyAlignment="1">
      <alignment horizontal="center"/>
      <protection/>
    </xf>
    <xf numFmtId="0" fontId="15" fillId="0" borderId="0" xfId="20" applyFont="1">
      <alignment/>
      <protection/>
    </xf>
    <xf numFmtId="0" fontId="8" fillId="0" borderId="0" xfId="20" applyFont="1">
      <alignment/>
      <protection/>
    </xf>
    <xf numFmtId="15" fontId="2" fillId="0" borderId="0" xfId="20" applyNumberFormat="1" applyFont="1" applyAlignment="1">
      <alignment horizontal="center"/>
      <protection/>
    </xf>
    <xf numFmtId="15" fontId="15" fillId="0" borderId="0" xfId="20" applyNumberFormat="1" applyFont="1" applyAlignment="1" quotePrefix="1">
      <alignment horizontal="center"/>
      <protection/>
    </xf>
    <xf numFmtId="15" fontId="3" fillId="0" borderId="0" xfId="20" applyNumberFormat="1" applyFont="1" applyFill="1" applyBorder="1" applyAlignment="1" quotePrefix="1">
      <alignment horizontal="center"/>
      <protection/>
    </xf>
    <xf numFmtId="0" fontId="2" fillId="0" borderId="0" xfId="20" applyFont="1" applyAlignment="1">
      <alignment horizontal="center"/>
      <protection/>
    </xf>
    <xf numFmtId="164" fontId="2" fillId="0" borderId="3" xfId="15" applyNumberFormat="1" applyFont="1" applyFill="1" applyBorder="1" applyAlignment="1">
      <alignment/>
    </xf>
    <xf numFmtId="166" fontId="2" fillId="0" borderId="0" xfId="20" applyNumberFormat="1" applyFont="1" applyFill="1" applyBorder="1" applyAlignment="1">
      <alignment horizontal="center"/>
      <protection/>
    </xf>
    <xf numFmtId="41" fontId="2" fillId="0" borderId="0" xfId="20" applyNumberFormat="1" applyFont="1" applyFill="1" applyAlignment="1">
      <alignment horizontal="center"/>
      <protection/>
    </xf>
    <xf numFmtId="43" fontId="2" fillId="0" borderId="3" xfId="15" applyFont="1" applyFill="1" applyBorder="1" applyAlignment="1">
      <alignment/>
    </xf>
    <xf numFmtId="0" fontId="15" fillId="0" borderId="0" xfId="20" applyFont="1" applyFill="1" applyAlignment="1">
      <alignment horizontal="center"/>
      <protection/>
    </xf>
    <xf numFmtId="0" fontId="16" fillId="0" borderId="0" xfId="20" applyFont="1" applyAlignment="1">
      <alignment horizontal="left"/>
      <protection/>
    </xf>
    <xf numFmtId="0" fontId="15" fillId="0" borderId="0" xfId="20" applyFont="1" applyAlignment="1">
      <alignment horizontal="center"/>
      <protection/>
    </xf>
    <xf numFmtId="0" fontId="3" fillId="0" borderId="0" xfId="20" applyFont="1" quotePrefix="1">
      <alignment/>
      <protection/>
    </xf>
    <xf numFmtId="0" fontId="3" fillId="0" borderId="0" xfId="20" applyFont="1" applyAlignment="1">
      <alignment horizontal="center"/>
      <protection/>
    </xf>
    <xf numFmtId="0" fontId="3" fillId="0" borderId="0" xfId="20" applyFont="1" applyFill="1" applyAlignment="1">
      <alignment horizontal="center"/>
      <protection/>
    </xf>
    <xf numFmtId="0" fontId="3" fillId="0" borderId="0" xfId="19" applyFont="1" applyFill="1" applyBorder="1" applyAlignment="1">
      <alignment horizontal="center"/>
      <protection/>
    </xf>
    <xf numFmtId="0" fontId="2" fillId="0" borderId="0" xfId="19" applyFont="1" applyFill="1" applyBorder="1" applyAlignment="1">
      <alignment horizontal="center" wrapText="1"/>
      <protection/>
    </xf>
    <xf numFmtId="0" fontId="8" fillId="0" borderId="0" xfId="19" applyFont="1" applyFill="1" applyBorder="1" applyAlignment="1">
      <alignment horizontal="left" wrapText="1"/>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0</xdr:row>
      <xdr:rowOff>0</xdr:rowOff>
    </xdr:to>
    <xdr:sp>
      <xdr:nvSpPr>
        <xdr:cNvPr id="1" name="TextBox 1"/>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9</xdr:col>
      <xdr:colOff>0</xdr:colOff>
      <xdr:row>0</xdr:row>
      <xdr:rowOff>0</xdr:rowOff>
    </xdr:to>
    <xdr:sp>
      <xdr:nvSpPr>
        <xdr:cNvPr id="2" name="TextBox 2"/>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9</xdr:col>
      <xdr:colOff>0</xdr:colOff>
      <xdr:row>0</xdr:row>
      <xdr:rowOff>0</xdr:rowOff>
    </xdr:to>
    <xdr:sp>
      <xdr:nvSpPr>
        <xdr:cNvPr id="3" name="TextBox 3"/>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4575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7721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8102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11" name="TextBox 11"/>
        <xdr:cNvSpPr txBox="1">
          <a:spLocks noChangeArrowheads="1"/>
        </xdr:cNvSpPr>
      </xdr:nvSpPr>
      <xdr:spPr>
        <a:xfrm>
          <a:off x="9525" y="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0</xdr:row>
      <xdr:rowOff>0</xdr:rowOff>
    </xdr:from>
    <xdr:ext cx="76200" cy="200025"/>
    <xdr:sp>
      <xdr:nvSpPr>
        <xdr:cNvPr id="12" name="TextBox 12"/>
        <xdr:cNvSpPr txBox="1">
          <a:spLocks noChangeArrowheads="1"/>
        </xdr:cNvSpPr>
      </xdr:nvSpPr>
      <xdr:spPr>
        <a:xfrm>
          <a:off x="2971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13" name="TextBox 13"/>
        <xdr:cNvSpPr txBox="1">
          <a:spLocks noChangeArrowheads="1"/>
        </xdr:cNvSpPr>
      </xdr:nvSpPr>
      <xdr:spPr>
        <a:xfrm>
          <a:off x="9525" y="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14" name="TextBox 14"/>
        <xdr:cNvSpPr txBox="1">
          <a:spLocks noChangeArrowheads="1"/>
        </xdr:cNvSpPr>
      </xdr:nvSpPr>
      <xdr:spPr>
        <a:xfrm>
          <a:off x="38100" y="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15" name="TextBox 15"/>
        <xdr:cNvSpPr txBox="1">
          <a:spLocks noChangeArrowheads="1"/>
        </xdr:cNvSpPr>
      </xdr:nvSpPr>
      <xdr:spPr>
        <a:xfrm>
          <a:off x="38100" y="0"/>
          <a:ext cx="5772150"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16" name="TextBox 16"/>
        <xdr:cNvSpPr txBox="1">
          <a:spLocks noChangeArrowheads="1"/>
        </xdr:cNvSpPr>
      </xdr:nvSpPr>
      <xdr:spPr>
        <a:xfrm>
          <a:off x="0" y="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7" name="TextBox 17"/>
        <xdr:cNvSpPr txBox="1">
          <a:spLocks noChangeArrowheads="1"/>
        </xdr:cNvSpPr>
      </xdr:nvSpPr>
      <xdr:spPr>
        <a:xfrm>
          <a:off x="9525" y="0"/>
          <a:ext cx="5810250"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2005 and the accompanying explanatory notes attached to the interim financial statements.</a:t>
          </a:r>
        </a:p>
      </xdr:txBody>
    </xdr:sp>
    <xdr:clientData/>
  </xdr:twoCellAnchor>
  <xdr:oneCellAnchor>
    <xdr:from>
      <xdr:col>1</xdr:col>
      <xdr:colOff>352425</xdr:colOff>
      <xdr:row>0</xdr:row>
      <xdr:rowOff>0</xdr:rowOff>
    </xdr:from>
    <xdr:ext cx="76200" cy="200025"/>
    <xdr:sp>
      <xdr:nvSpPr>
        <xdr:cNvPr id="18" name="TextBox 18"/>
        <xdr:cNvSpPr txBox="1">
          <a:spLocks noChangeArrowheads="1"/>
        </xdr:cNvSpPr>
      </xdr:nvSpPr>
      <xdr:spPr>
        <a:xfrm>
          <a:off x="2971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7</xdr:col>
      <xdr:colOff>561975</xdr:colOff>
      <xdr:row>0</xdr:row>
      <xdr:rowOff>0</xdr:rowOff>
    </xdr:to>
    <xdr:sp>
      <xdr:nvSpPr>
        <xdr:cNvPr id="19" name="TextBox 19"/>
        <xdr:cNvSpPr txBox="1">
          <a:spLocks noChangeArrowheads="1"/>
        </xdr:cNvSpPr>
      </xdr:nvSpPr>
      <xdr:spPr>
        <a:xfrm>
          <a:off x="28575" y="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twoCellAnchor>
    <xdr:from>
      <xdr:col>0</xdr:col>
      <xdr:colOff>0</xdr:colOff>
      <xdr:row>0</xdr:row>
      <xdr:rowOff>0</xdr:rowOff>
    </xdr:from>
    <xdr:to>
      <xdr:col>9</xdr:col>
      <xdr:colOff>0</xdr:colOff>
      <xdr:row>0</xdr:row>
      <xdr:rowOff>0</xdr:rowOff>
    </xdr:to>
    <xdr:sp>
      <xdr:nvSpPr>
        <xdr:cNvPr id="20" name="TextBox 20"/>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9</xdr:col>
      <xdr:colOff>0</xdr:colOff>
      <xdr:row>0</xdr:row>
      <xdr:rowOff>0</xdr:rowOff>
    </xdr:to>
    <xdr:sp>
      <xdr:nvSpPr>
        <xdr:cNvPr id="21" name="TextBox 21"/>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9</xdr:col>
      <xdr:colOff>0</xdr:colOff>
      <xdr:row>0</xdr:row>
      <xdr:rowOff>0</xdr:rowOff>
    </xdr:to>
    <xdr:sp>
      <xdr:nvSpPr>
        <xdr:cNvPr id="22" name="TextBox 22"/>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23" name="TextBox 23"/>
        <xdr:cNvSpPr txBox="1">
          <a:spLocks noChangeArrowheads="1"/>
        </xdr:cNvSpPr>
      </xdr:nvSpPr>
      <xdr:spPr>
        <a:xfrm>
          <a:off x="9525" y="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24" name="TextBox 24"/>
        <xdr:cNvSpPr txBox="1">
          <a:spLocks noChangeArrowheads="1"/>
        </xdr:cNvSpPr>
      </xdr:nvSpPr>
      <xdr:spPr>
        <a:xfrm>
          <a:off x="34575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25" name="TextBox 25"/>
        <xdr:cNvSpPr txBox="1">
          <a:spLocks noChangeArrowheads="1"/>
        </xdr:cNvSpPr>
      </xdr:nvSpPr>
      <xdr:spPr>
        <a:xfrm>
          <a:off x="9525" y="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26" name="TextBox 26"/>
        <xdr:cNvSpPr txBox="1">
          <a:spLocks noChangeArrowheads="1"/>
        </xdr:cNvSpPr>
      </xdr:nvSpPr>
      <xdr:spPr>
        <a:xfrm>
          <a:off x="38100" y="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27" name="TextBox 27"/>
        <xdr:cNvSpPr txBox="1">
          <a:spLocks noChangeArrowheads="1"/>
        </xdr:cNvSpPr>
      </xdr:nvSpPr>
      <xdr:spPr>
        <a:xfrm>
          <a:off x="38100" y="0"/>
          <a:ext cx="57721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28" name="TextBox 28"/>
        <xdr:cNvSpPr txBox="1">
          <a:spLocks noChangeArrowheads="1"/>
        </xdr:cNvSpPr>
      </xdr:nvSpPr>
      <xdr:spPr>
        <a:xfrm>
          <a:off x="0" y="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29" name="TextBox 29"/>
        <xdr:cNvSpPr txBox="1">
          <a:spLocks noChangeArrowheads="1"/>
        </xdr:cNvSpPr>
      </xdr:nvSpPr>
      <xdr:spPr>
        <a:xfrm>
          <a:off x="9525" y="0"/>
          <a:ext cx="58102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48</xdr:row>
      <xdr:rowOff>0</xdr:rowOff>
    </xdr:from>
    <xdr:to>
      <xdr:col>7</xdr:col>
      <xdr:colOff>600075</xdr:colOff>
      <xdr:row>48</xdr:row>
      <xdr:rowOff>0</xdr:rowOff>
    </xdr:to>
    <xdr:sp>
      <xdr:nvSpPr>
        <xdr:cNvPr id="30" name="TextBox 30"/>
        <xdr:cNvSpPr txBox="1">
          <a:spLocks noChangeArrowheads="1"/>
        </xdr:cNvSpPr>
      </xdr:nvSpPr>
      <xdr:spPr>
        <a:xfrm>
          <a:off x="9525" y="693420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48</xdr:row>
      <xdr:rowOff>0</xdr:rowOff>
    </xdr:from>
    <xdr:ext cx="76200" cy="228600"/>
    <xdr:sp>
      <xdr:nvSpPr>
        <xdr:cNvPr id="31" name="TextBox 31"/>
        <xdr:cNvSpPr txBox="1">
          <a:spLocks noChangeArrowheads="1"/>
        </xdr:cNvSpPr>
      </xdr:nvSpPr>
      <xdr:spPr>
        <a:xfrm>
          <a:off x="2971800" y="6934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0</xdr:rowOff>
    </xdr:from>
    <xdr:to>
      <xdr:col>7</xdr:col>
      <xdr:colOff>809625</xdr:colOff>
      <xdr:row>48</xdr:row>
      <xdr:rowOff>0</xdr:rowOff>
    </xdr:to>
    <xdr:sp>
      <xdr:nvSpPr>
        <xdr:cNvPr id="32" name="TextBox 32"/>
        <xdr:cNvSpPr txBox="1">
          <a:spLocks noChangeArrowheads="1"/>
        </xdr:cNvSpPr>
      </xdr:nvSpPr>
      <xdr:spPr>
        <a:xfrm>
          <a:off x="9525" y="693420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7</xdr:col>
      <xdr:colOff>590550</xdr:colOff>
      <xdr:row>48</xdr:row>
      <xdr:rowOff>0</xdr:rowOff>
    </xdr:to>
    <xdr:sp>
      <xdr:nvSpPr>
        <xdr:cNvPr id="33" name="TextBox 33"/>
        <xdr:cNvSpPr txBox="1">
          <a:spLocks noChangeArrowheads="1"/>
        </xdr:cNvSpPr>
      </xdr:nvSpPr>
      <xdr:spPr>
        <a:xfrm>
          <a:off x="38100" y="693420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49</xdr:row>
      <xdr:rowOff>0</xdr:rowOff>
    </xdr:from>
    <xdr:to>
      <xdr:col>7</xdr:col>
      <xdr:colOff>523875</xdr:colOff>
      <xdr:row>49</xdr:row>
      <xdr:rowOff>0</xdr:rowOff>
    </xdr:to>
    <xdr:sp>
      <xdr:nvSpPr>
        <xdr:cNvPr id="34" name="TextBox 34"/>
        <xdr:cNvSpPr txBox="1">
          <a:spLocks noChangeArrowheads="1"/>
        </xdr:cNvSpPr>
      </xdr:nvSpPr>
      <xdr:spPr>
        <a:xfrm>
          <a:off x="38100" y="7096125"/>
          <a:ext cx="5772150"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49</xdr:row>
      <xdr:rowOff>0</xdr:rowOff>
    </xdr:from>
    <xdr:to>
      <xdr:col>7</xdr:col>
      <xdr:colOff>533400</xdr:colOff>
      <xdr:row>49</xdr:row>
      <xdr:rowOff>0</xdr:rowOff>
    </xdr:to>
    <xdr:sp>
      <xdr:nvSpPr>
        <xdr:cNvPr id="35" name="TextBox 35"/>
        <xdr:cNvSpPr txBox="1">
          <a:spLocks noChangeArrowheads="1"/>
        </xdr:cNvSpPr>
      </xdr:nvSpPr>
      <xdr:spPr>
        <a:xfrm>
          <a:off x="0" y="7096125"/>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49</xdr:row>
      <xdr:rowOff>28575</xdr:rowOff>
    </xdr:from>
    <xdr:to>
      <xdr:col>7</xdr:col>
      <xdr:colOff>533400</xdr:colOff>
      <xdr:row>52</xdr:row>
      <xdr:rowOff>152400</xdr:rowOff>
    </xdr:to>
    <xdr:sp>
      <xdr:nvSpPr>
        <xdr:cNvPr id="36" name="TextBox 36"/>
        <xdr:cNvSpPr txBox="1">
          <a:spLocks noChangeArrowheads="1"/>
        </xdr:cNvSpPr>
      </xdr:nvSpPr>
      <xdr:spPr>
        <a:xfrm>
          <a:off x="9525" y="7124700"/>
          <a:ext cx="5810250"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2005 and the accompanying explanatory notes attached to the interim financial statements.</a:t>
          </a:r>
        </a:p>
      </xdr:txBody>
    </xdr:sp>
    <xdr:clientData/>
  </xdr:twoCellAnchor>
  <xdr:oneCellAnchor>
    <xdr:from>
      <xdr:col>1</xdr:col>
      <xdr:colOff>352425</xdr:colOff>
      <xdr:row>54</xdr:row>
      <xdr:rowOff>0</xdr:rowOff>
    </xdr:from>
    <xdr:ext cx="76200" cy="228600"/>
    <xdr:sp>
      <xdr:nvSpPr>
        <xdr:cNvPr id="37" name="TextBox 37"/>
        <xdr:cNvSpPr txBox="1">
          <a:spLocks noChangeArrowheads="1"/>
        </xdr:cNvSpPr>
      </xdr:nvSpPr>
      <xdr:spPr>
        <a:xfrm>
          <a:off x="2971800" y="79057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7</xdr:col>
      <xdr:colOff>561975</xdr:colOff>
      <xdr:row>60</xdr:row>
      <xdr:rowOff>0</xdr:rowOff>
    </xdr:to>
    <xdr:sp>
      <xdr:nvSpPr>
        <xdr:cNvPr id="38" name="TextBox 38"/>
        <xdr:cNvSpPr txBox="1">
          <a:spLocks noChangeArrowheads="1"/>
        </xdr:cNvSpPr>
      </xdr:nvSpPr>
      <xdr:spPr>
        <a:xfrm>
          <a:off x="28575" y="887730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3</xdr:col>
      <xdr:colOff>828675</xdr:colOff>
      <xdr:row>46</xdr:row>
      <xdr:rowOff>0</xdr:rowOff>
    </xdr:to>
    <xdr:sp>
      <xdr:nvSpPr>
        <xdr:cNvPr id="1" name="TextBox 1"/>
        <xdr:cNvSpPr txBox="1">
          <a:spLocks noChangeArrowheads="1"/>
        </xdr:cNvSpPr>
      </xdr:nvSpPr>
      <xdr:spPr>
        <a:xfrm>
          <a:off x="9525" y="6657975"/>
          <a:ext cx="572452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45</xdr:row>
      <xdr:rowOff>9525</xdr:rowOff>
    </xdr:from>
    <xdr:ext cx="76200" cy="200025"/>
    <xdr:sp>
      <xdr:nvSpPr>
        <xdr:cNvPr id="2" name="TextBox 2"/>
        <xdr:cNvSpPr txBox="1">
          <a:spLocks noChangeArrowheads="1"/>
        </xdr:cNvSpPr>
      </xdr:nvSpPr>
      <xdr:spPr>
        <a:xfrm>
          <a:off x="4305300" y="6524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0</xdr:rowOff>
    </xdr:from>
    <xdr:to>
      <xdr:col>3</xdr:col>
      <xdr:colOff>828675</xdr:colOff>
      <xdr:row>46</xdr:row>
      <xdr:rowOff>0</xdr:rowOff>
    </xdr:to>
    <xdr:sp>
      <xdr:nvSpPr>
        <xdr:cNvPr id="3" name="TextBox 3"/>
        <xdr:cNvSpPr txBox="1">
          <a:spLocks noChangeArrowheads="1"/>
        </xdr:cNvSpPr>
      </xdr:nvSpPr>
      <xdr:spPr>
        <a:xfrm>
          <a:off x="9525" y="6657975"/>
          <a:ext cx="5724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0</xdr:rowOff>
    </xdr:from>
    <xdr:to>
      <xdr:col>3</xdr:col>
      <xdr:colOff>819150</xdr:colOff>
      <xdr:row>46</xdr:row>
      <xdr:rowOff>0</xdr:rowOff>
    </xdr:to>
    <xdr:sp>
      <xdr:nvSpPr>
        <xdr:cNvPr id="4" name="TextBox 4"/>
        <xdr:cNvSpPr txBox="1">
          <a:spLocks noChangeArrowheads="1"/>
        </xdr:cNvSpPr>
      </xdr:nvSpPr>
      <xdr:spPr>
        <a:xfrm>
          <a:off x="38100" y="6657975"/>
          <a:ext cx="56864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47</xdr:row>
      <xdr:rowOff>0</xdr:rowOff>
    </xdr:from>
    <xdr:to>
      <xdr:col>3</xdr:col>
      <xdr:colOff>742950</xdr:colOff>
      <xdr:row>47</xdr:row>
      <xdr:rowOff>0</xdr:rowOff>
    </xdr:to>
    <xdr:sp>
      <xdr:nvSpPr>
        <xdr:cNvPr id="5" name="TextBox 5"/>
        <xdr:cNvSpPr txBox="1">
          <a:spLocks noChangeArrowheads="1"/>
        </xdr:cNvSpPr>
      </xdr:nvSpPr>
      <xdr:spPr>
        <a:xfrm>
          <a:off x="38100" y="6800850"/>
          <a:ext cx="56102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47</xdr:row>
      <xdr:rowOff>0</xdr:rowOff>
    </xdr:from>
    <xdr:to>
      <xdr:col>3</xdr:col>
      <xdr:colOff>790575</xdr:colOff>
      <xdr:row>47</xdr:row>
      <xdr:rowOff>0</xdr:rowOff>
    </xdr:to>
    <xdr:sp>
      <xdr:nvSpPr>
        <xdr:cNvPr id="6" name="TextBox 6"/>
        <xdr:cNvSpPr txBox="1">
          <a:spLocks noChangeArrowheads="1"/>
        </xdr:cNvSpPr>
      </xdr:nvSpPr>
      <xdr:spPr>
        <a:xfrm>
          <a:off x="0" y="6800850"/>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47</xdr:row>
      <xdr:rowOff>9525</xdr:rowOff>
    </xdr:from>
    <xdr:to>
      <xdr:col>3</xdr:col>
      <xdr:colOff>781050</xdr:colOff>
      <xdr:row>50</xdr:row>
      <xdr:rowOff>152400</xdr:rowOff>
    </xdr:to>
    <xdr:sp>
      <xdr:nvSpPr>
        <xdr:cNvPr id="7" name="TextBox 7"/>
        <xdr:cNvSpPr txBox="1">
          <a:spLocks noChangeArrowheads="1"/>
        </xdr:cNvSpPr>
      </xdr:nvSpPr>
      <xdr:spPr>
        <a:xfrm>
          <a:off x="0" y="6810375"/>
          <a:ext cx="568642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0</xdr:colOff>
      <xdr:row>52</xdr:row>
      <xdr:rowOff>0</xdr:rowOff>
    </xdr:from>
    <xdr:to>
      <xdr:col>3</xdr:col>
      <xdr:colOff>790575</xdr:colOff>
      <xdr:row>52</xdr:row>
      <xdr:rowOff>0</xdr:rowOff>
    </xdr:to>
    <xdr:sp>
      <xdr:nvSpPr>
        <xdr:cNvPr id="8" name="TextBox 8"/>
        <xdr:cNvSpPr txBox="1">
          <a:spLocks noChangeArrowheads="1"/>
        </xdr:cNvSpPr>
      </xdr:nvSpPr>
      <xdr:spPr>
        <a:xfrm>
          <a:off x="0" y="7610475"/>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0</xdr:rowOff>
    </xdr:from>
    <xdr:to>
      <xdr:col>5</xdr:col>
      <xdr:colOff>0</xdr:colOff>
      <xdr:row>35</xdr:row>
      <xdr:rowOff>0</xdr:rowOff>
    </xdr:to>
    <xdr:sp>
      <xdr:nvSpPr>
        <xdr:cNvPr id="1" name="TextBox 1"/>
        <xdr:cNvSpPr txBox="1">
          <a:spLocks noChangeArrowheads="1"/>
        </xdr:cNvSpPr>
      </xdr:nvSpPr>
      <xdr:spPr>
        <a:xfrm>
          <a:off x="28575" y="5057775"/>
          <a:ext cx="54102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35</xdr:row>
      <xdr:rowOff>0</xdr:rowOff>
    </xdr:from>
    <xdr:ext cx="76200" cy="228600"/>
    <xdr:sp>
      <xdr:nvSpPr>
        <xdr:cNvPr id="2" name="TextBox 2"/>
        <xdr:cNvSpPr txBox="1">
          <a:spLocks noChangeArrowheads="1"/>
        </xdr:cNvSpPr>
      </xdr:nvSpPr>
      <xdr:spPr>
        <a:xfrm>
          <a:off x="3495675" y="50577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35</xdr:row>
      <xdr:rowOff>0</xdr:rowOff>
    </xdr:from>
    <xdr:to>
      <xdr:col>4</xdr:col>
      <xdr:colOff>838200</xdr:colOff>
      <xdr:row>35</xdr:row>
      <xdr:rowOff>0</xdr:rowOff>
    </xdr:to>
    <xdr:sp>
      <xdr:nvSpPr>
        <xdr:cNvPr id="3" name="TextBox 3"/>
        <xdr:cNvSpPr txBox="1">
          <a:spLocks noChangeArrowheads="1"/>
        </xdr:cNvSpPr>
      </xdr:nvSpPr>
      <xdr:spPr>
        <a:xfrm>
          <a:off x="9525" y="5057775"/>
          <a:ext cx="54102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35</xdr:row>
      <xdr:rowOff>0</xdr:rowOff>
    </xdr:from>
    <xdr:to>
      <xdr:col>4</xdr:col>
      <xdr:colOff>790575</xdr:colOff>
      <xdr:row>35</xdr:row>
      <xdr:rowOff>0</xdr:rowOff>
    </xdr:to>
    <xdr:sp>
      <xdr:nvSpPr>
        <xdr:cNvPr id="4" name="TextBox 4"/>
        <xdr:cNvSpPr txBox="1">
          <a:spLocks noChangeArrowheads="1"/>
        </xdr:cNvSpPr>
      </xdr:nvSpPr>
      <xdr:spPr>
        <a:xfrm>
          <a:off x="9525" y="5057775"/>
          <a:ext cx="53625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35</xdr:row>
      <xdr:rowOff>0</xdr:rowOff>
    </xdr:from>
    <xdr:to>
      <xdr:col>5</xdr:col>
      <xdr:colOff>47625</xdr:colOff>
      <xdr:row>35</xdr:row>
      <xdr:rowOff>0</xdr:rowOff>
    </xdr:to>
    <xdr:sp>
      <xdr:nvSpPr>
        <xdr:cNvPr id="5" name="TextBox 5"/>
        <xdr:cNvSpPr txBox="1">
          <a:spLocks noChangeArrowheads="1"/>
        </xdr:cNvSpPr>
      </xdr:nvSpPr>
      <xdr:spPr>
        <a:xfrm>
          <a:off x="47625" y="5057775"/>
          <a:ext cx="54387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35</xdr:row>
      <xdr:rowOff>0</xdr:rowOff>
    </xdr:from>
    <xdr:to>
      <xdr:col>4</xdr:col>
      <xdr:colOff>847725</xdr:colOff>
      <xdr:row>35</xdr:row>
      <xdr:rowOff>0</xdr:rowOff>
    </xdr:to>
    <xdr:sp>
      <xdr:nvSpPr>
        <xdr:cNvPr id="6" name="TextBox 6"/>
        <xdr:cNvSpPr txBox="1">
          <a:spLocks noChangeArrowheads="1"/>
        </xdr:cNvSpPr>
      </xdr:nvSpPr>
      <xdr:spPr>
        <a:xfrm>
          <a:off x="19050" y="5057775"/>
          <a:ext cx="54102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35</xdr:row>
      <xdr:rowOff>28575</xdr:rowOff>
    </xdr:from>
    <xdr:to>
      <xdr:col>5</xdr:col>
      <xdr:colOff>57150</xdr:colOff>
      <xdr:row>38</xdr:row>
      <xdr:rowOff>133350</xdr:rowOff>
    </xdr:to>
    <xdr:sp>
      <xdr:nvSpPr>
        <xdr:cNvPr id="7" name="TextBox 7"/>
        <xdr:cNvSpPr txBox="1">
          <a:spLocks noChangeArrowheads="1"/>
        </xdr:cNvSpPr>
      </xdr:nvSpPr>
      <xdr:spPr>
        <a:xfrm>
          <a:off x="47625" y="5086350"/>
          <a:ext cx="544830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19050</xdr:colOff>
      <xdr:row>44</xdr:row>
      <xdr:rowOff>0</xdr:rowOff>
    </xdr:from>
    <xdr:to>
      <xdr:col>4</xdr:col>
      <xdr:colOff>847725</xdr:colOff>
      <xdr:row>44</xdr:row>
      <xdr:rowOff>0</xdr:rowOff>
    </xdr:to>
    <xdr:sp>
      <xdr:nvSpPr>
        <xdr:cNvPr id="8" name="TextBox 8"/>
        <xdr:cNvSpPr txBox="1">
          <a:spLocks noChangeArrowheads="1"/>
        </xdr:cNvSpPr>
      </xdr:nvSpPr>
      <xdr:spPr>
        <a:xfrm>
          <a:off x="19050" y="6515100"/>
          <a:ext cx="54102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39</xdr:row>
      <xdr:rowOff>0</xdr:rowOff>
    </xdr:from>
    <xdr:ext cx="76200" cy="228600"/>
    <xdr:sp>
      <xdr:nvSpPr>
        <xdr:cNvPr id="9" name="TextBox 9"/>
        <xdr:cNvSpPr txBox="1">
          <a:spLocks noChangeArrowheads="1"/>
        </xdr:cNvSpPr>
      </xdr:nvSpPr>
      <xdr:spPr>
        <a:xfrm>
          <a:off x="3495675" y="57054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0</xdr:rowOff>
    </xdr:from>
    <xdr:to>
      <xdr:col>4</xdr:col>
      <xdr:colOff>619125</xdr:colOff>
      <xdr:row>51</xdr:row>
      <xdr:rowOff>0</xdr:rowOff>
    </xdr:to>
    <xdr:sp>
      <xdr:nvSpPr>
        <xdr:cNvPr id="1" name="TextBox 1"/>
        <xdr:cNvSpPr txBox="1">
          <a:spLocks noChangeArrowheads="1"/>
        </xdr:cNvSpPr>
      </xdr:nvSpPr>
      <xdr:spPr>
        <a:xfrm>
          <a:off x="9525" y="7362825"/>
          <a:ext cx="53149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51</xdr:row>
      <xdr:rowOff>0</xdr:rowOff>
    </xdr:from>
    <xdr:to>
      <xdr:col>4</xdr:col>
      <xdr:colOff>590550</xdr:colOff>
      <xdr:row>51</xdr:row>
      <xdr:rowOff>0</xdr:rowOff>
    </xdr:to>
    <xdr:sp>
      <xdr:nvSpPr>
        <xdr:cNvPr id="2" name="TextBox 2"/>
        <xdr:cNvSpPr txBox="1">
          <a:spLocks noChangeArrowheads="1"/>
        </xdr:cNvSpPr>
      </xdr:nvSpPr>
      <xdr:spPr>
        <a:xfrm>
          <a:off x="38100" y="7362825"/>
          <a:ext cx="52578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0</xdr:colOff>
      <xdr:row>51</xdr:row>
      <xdr:rowOff>38100</xdr:rowOff>
    </xdr:from>
    <xdr:to>
      <xdr:col>5</xdr:col>
      <xdr:colOff>0</xdr:colOff>
      <xdr:row>53</xdr:row>
      <xdr:rowOff>152400</xdr:rowOff>
    </xdr:to>
    <xdr:sp>
      <xdr:nvSpPr>
        <xdr:cNvPr id="3" name="TextBox 3"/>
        <xdr:cNvSpPr txBox="1">
          <a:spLocks noChangeArrowheads="1"/>
        </xdr:cNvSpPr>
      </xdr:nvSpPr>
      <xdr:spPr>
        <a:xfrm>
          <a:off x="0" y="7400925"/>
          <a:ext cx="542925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2005.</a:t>
          </a:r>
        </a:p>
      </xdr:txBody>
    </xdr:sp>
    <xdr:clientData/>
  </xdr:twoCellAnchor>
  <xdr:twoCellAnchor>
    <xdr:from>
      <xdr:col>0</xdr:col>
      <xdr:colOff>19050</xdr:colOff>
      <xdr:row>58</xdr:row>
      <xdr:rowOff>0</xdr:rowOff>
    </xdr:from>
    <xdr:to>
      <xdr:col>5</xdr:col>
      <xdr:colOff>0</xdr:colOff>
      <xdr:row>58</xdr:row>
      <xdr:rowOff>0</xdr:rowOff>
    </xdr:to>
    <xdr:sp>
      <xdr:nvSpPr>
        <xdr:cNvPr id="4" name="TextBox 4"/>
        <xdr:cNvSpPr txBox="1">
          <a:spLocks noChangeArrowheads="1"/>
        </xdr:cNvSpPr>
      </xdr:nvSpPr>
      <xdr:spPr>
        <a:xfrm>
          <a:off x="19050" y="8458200"/>
          <a:ext cx="541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58</xdr:row>
      <xdr:rowOff>0</xdr:rowOff>
    </xdr:from>
    <xdr:to>
      <xdr:col>5</xdr:col>
      <xdr:colOff>0</xdr:colOff>
      <xdr:row>58</xdr:row>
      <xdr:rowOff>0</xdr:rowOff>
    </xdr:to>
    <xdr:sp>
      <xdr:nvSpPr>
        <xdr:cNvPr id="5" name="TextBox 5"/>
        <xdr:cNvSpPr txBox="1">
          <a:spLocks noChangeArrowheads="1"/>
        </xdr:cNvSpPr>
      </xdr:nvSpPr>
      <xdr:spPr>
        <a:xfrm>
          <a:off x="19050" y="8458200"/>
          <a:ext cx="541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9525</xdr:rowOff>
    </xdr:from>
    <xdr:to>
      <xdr:col>8</xdr:col>
      <xdr:colOff>304800</xdr:colOff>
      <xdr:row>46</xdr:row>
      <xdr:rowOff>76200</xdr:rowOff>
    </xdr:to>
    <xdr:sp>
      <xdr:nvSpPr>
        <xdr:cNvPr id="1" name="Text 18"/>
        <xdr:cNvSpPr txBox="1">
          <a:spLocks noChangeArrowheads="1"/>
        </xdr:cNvSpPr>
      </xdr:nvSpPr>
      <xdr:spPr>
        <a:xfrm>
          <a:off x="314325" y="7162800"/>
          <a:ext cx="5895975"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135</xdr:row>
      <xdr:rowOff>0</xdr:rowOff>
    </xdr:from>
    <xdr:to>
      <xdr:col>8</xdr:col>
      <xdr:colOff>304800</xdr:colOff>
      <xdr:row>135</xdr:row>
      <xdr:rowOff>0</xdr:rowOff>
    </xdr:to>
    <xdr:sp>
      <xdr:nvSpPr>
        <xdr:cNvPr id="2" name="Text 18"/>
        <xdr:cNvSpPr txBox="1">
          <a:spLocks noChangeArrowheads="1"/>
        </xdr:cNvSpPr>
      </xdr:nvSpPr>
      <xdr:spPr>
        <a:xfrm>
          <a:off x="314325" y="21202650"/>
          <a:ext cx="58959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136</xdr:row>
      <xdr:rowOff>123825</xdr:rowOff>
    </xdr:from>
    <xdr:to>
      <xdr:col>8</xdr:col>
      <xdr:colOff>219075</xdr:colOff>
      <xdr:row>138</xdr:row>
      <xdr:rowOff>66675</xdr:rowOff>
    </xdr:to>
    <xdr:sp>
      <xdr:nvSpPr>
        <xdr:cNvPr id="3" name="Text 18"/>
        <xdr:cNvSpPr txBox="1">
          <a:spLocks noChangeArrowheads="1"/>
        </xdr:cNvSpPr>
      </xdr:nvSpPr>
      <xdr:spPr>
        <a:xfrm>
          <a:off x="314325" y="21469350"/>
          <a:ext cx="5810250" cy="22860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143</xdr:row>
      <xdr:rowOff>9525</xdr:rowOff>
    </xdr:from>
    <xdr:to>
      <xdr:col>9</xdr:col>
      <xdr:colOff>0</xdr:colOff>
      <xdr:row>144</xdr:row>
      <xdr:rowOff>95250</xdr:rowOff>
    </xdr:to>
    <xdr:sp>
      <xdr:nvSpPr>
        <xdr:cNvPr id="4" name="Text 18"/>
        <xdr:cNvSpPr txBox="1">
          <a:spLocks noChangeArrowheads="1"/>
        </xdr:cNvSpPr>
      </xdr:nvSpPr>
      <xdr:spPr>
        <a:xfrm>
          <a:off x="314325" y="22355175"/>
          <a:ext cx="589597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0</xdr:col>
      <xdr:colOff>295275</xdr:colOff>
      <xdr:row>149</xdr:row>
      <xdr:rowOff>47625</xdr:rowOff>
    </xdr:from>
    <xdr:to>
      <xdr:col>8</xdr:col>
      <xdr:colOff>0</xdr:colOff>
      <xdr:row>152</xdr:row>
      <xdr:rowOff>0</xdr:rowOff>
    </xdr:to>
    <xdr:sp>
      <xdr:nvSpPr>
        <xdr:cNvPr id="5" name="Text 18"/>
        <xdr:cNvSpPr txBox="1">
          <a:spLocks noChangeArrowheads="1"/>
        </xdr:cNvSpPr>
      </xdr:nvSpPr>
      <xdr:spPr>
        <a:xfrm>
          <a:off x="295275" y="23288625"/>
          <a:ext cx="5610225" cy="381000"/>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2005.</a:t>
          </a:r>
        </a:p>
      </xdr:txBody>
    </xdr:sp>
    <xdr:clientData/>
  </xdr:twoCellAnchor>
  <xdr:twoCellAnchor>
    <xdr:from>
      <xdr:col>1</xdr:col>
      <xdr:colOff>9525</xdr:colOff>
      <xdr:row>194</xdr:row>
      <xdr:rowOff>9525</xdr:rowOff>
    </xdr:from>
    <xdr:to>
      <xdr:col>9</xdr:col>
      <xdr:colOff>0</xdr:colOff>
      <xdr:row>205</xdr:row>
      <xdr:rowOff>9525</xdr:rowOff>
    </xdr:to>
    <xdr:sp>
      <xdr:nvSpPr>
        <xdr:cNvPr id="6" name="Text 18"/>
        <xdr:cNvSpPr txBox="1">
          <a:spLocks noChangeArrowheads="1"/>
        </xdr:cNvSpPr>
      </xdr:nvSpPr>
      <xdr:spPr>
        <a:xfrm>
          <a:off x="314325" y="29832300"/>
          <a:ext cx="5895975" cy="157162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fourth quarter ended 31 December 2006, the Group recorded a revenue of RM31.8 million and profit before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RM5.9 million. This result represents an increase of  27% from revenue of RM25.0 million and increase of 168% from profit before tax of RM2.2 million for the corresponding period in 2005. 
The increase in revenue is mainly attributed to increased orders by existing regular customers and new orders secured during the quarter. 
The increase in profit before tax is mainly attributed to the adjustment of the Group's product prices undertaken in the previous quarter and the fair value gain of the Group's investment property as explained in </a:t>
          </a:r>
          <a:r>
            <a:rPr lang="en-US" cap="none" sz="1000" b="1" i="0" u="none" baseline="0">
              <a:latin typeface="Times New Roman"/>
              <a:ea typeface="Times New Roman"/>
              <a:cs typeface="Times New Roman"/>
            </a:rPr>
            <a:t>Note A1(c)</a:t>
          </a:r>
          <a:r>
            <a:rPr lang="en-US" cap="none" sz="1000" b="0" i="0" u="none" baseline="0">
              <a:latin typeface="Times New Roman"/>
              <a:ea typeface="Times New Roman"/>
              <a:cs typeface="Times New Roman"/>
            </a:rPr>
            <a:t> above. </a:t>
          </a:r>
        </a:p>
      </xdr:txBody>
    </xdr:sp>
    <xdr:clientData/>
  </xdr:twoCellAnchor>
  <xdr:twoCellAnchor>
    <xdr:from>
      <xdr:col>1</xdr:col>
      <xdr:colOff>19050</xdr:colOff>
      <xdr:row>209</xdr:row>
      <xdr:rowOff>28575</xdr:rowOff>
    </xdr:from>
    <xdr:to>
      <xdr:col>9</xdr:col>
      <xdr:colOff>0</xdr:colOff>
      <xdr:row>212</xdr:row>
      <xdr:rowOff>133350</xdr:rowOff>
    </xdr:to>
    <xdr:sp>
      <xdr:nvSpPr>
        <xdr:cNvPr id="7" name="Text 18"/>
        <xdr:cNvSpPr txBox="1">
          <a:spLocks noChangeArrowheads="1"/>
        </xdr:cNvSpPr>
      </xdr:nvSpPr>
      <xdr:spPr>
        <a:xfrm>
          <a:off x="323850" y="31994475"/>
          <a:ext cx="5886450" cy="5334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Profit before tax of the Group for the quarter under review of RM5.9 million is higher than the immediate preceding quarter's results of RM3.3 million mainly due to the fair value gain of the Group's investment property as explained in </a:t>
          </a:r>
          <a:r>
            <a:rPr lang="en-US" cap="none" sz="1000" b="1" i="0" u="none" baseline="0">
              <a:latin typeface="Times New Roman"/>
              <a:ea typeface="Times New Roman"/>
              <a:cs typeface="Times New Roman"/>
            </a:rPr>
            <a:t>Note A1(c)</a:t>
          </a:r>
          <a:r>
            <a:rPr lang="en-US" cap="none" sz="1000" b="0" i="0" u="none" baseline="0">
              <a:latin typeface="Times New Roman"/>
              <a:ea typeface="Times New Roman"/>
              <a:cs typeface="Times New Roman"/>
            </a:rPr>
            <a:t> above. </a:t>
          </a:r>
        </a:p>
      </xdr:txBody>
    </xdr:sp>
    <xdr:clientData/>
  </xdr:twoCellAnchor>
  <xdr:twoCellAnchor>
    <xdr:from>
      <xdr:col>1</xdr:col>
      <xdr:colOff>9525</xdr:colOff>
      <xdr:row>217</xdr:row>
      <xdr:rowOff>9525</xdr:rowOff>
    </xdr:from>
    <xdr:to>
      <xdr:col>9</xdr:col>
      <xdr:colOff>0</xdr:colOff>
      <xdr:row>223</xdr:row>
      <xdr:rowOff>0</xdr:rowOff>
    </xdr:to>
    <xdr:sp>
      <xdr:nvSpPr>
        <xdr:cNvPr id="8" name="Text 18"/>
        <xdr:cNvSpPr txBox="1">
          <a:spLocks noChangeArrowheads="1"/>
        </xdr:cNvSpPr>
      </xdr:nvSpPr>
      <xdr:spPr>
        <a:xfrm>
          <a:off x="314325" y="33118425"/>
          <a:ext cx="5895975" cy="847725"/>
        </a:xfrm>
        <a:prstGeom prst="rect">
          <a:avLst/>
        </a:prstGeom>
        <a:solidFill>
          <a:srgbClr val="FFFFFF"/>
        </a:solidFill>
        <a:ln w="1" cmpd="sng">
          <a:noFill/>
        </a:ln>
      </xdr:spPr>
      <xdr:txBody>
        <a:bodyPr vertOverflow="clip" wrap="square"/>
        <a:p>
          <a:pPr algn="l">
            <a:defRPr/>
          </a:pPr>
          <a:r>
            <a:rPr lang="en-US" cap="none" sz="1000" b="0" i="0" u="none" baseline="0"/>
            <a:t>Moving forward, the Group plans to move up the value chain by penetrating higher-end segments with enhanced modern designs and materials in tandem with its current growth in business volume.
The Group remains cautious of the potential impact of continuing high raw material prices and continued appreciation of RM against USD on its competitiveness.</a:t>
          </a:r>
        </a:p>
      </xdr:txBody>
    </xdr:sp>
    <xdr:clientData/>
  </xdr:twoCellAnchor>
  <xdr:twoCellAnchor>
    <xdr:from>
      <xdr:col>1</xdr:col>
      <xdr:colOff>9525</xdr:colOff>
      <xdr:row>223</xdr:row>
      <xdr:rowOff>0</xdr:rowOff>
    </xdr:from>
    <xdr:to>
      <xdr:col>8</xdr:col>
      <xdr:colOff>304800</xdr:colOff>
      <xdr:row>223</xdr:row>
      <xdr:rowOff>0</xdr:rowOff>
    </xdr:to>
    <xdr:sp>
      <xdr:nvSpPr>
        <xdr:cNvPr id="9" name="Text 18"/>
        <xdr:cNvSpPr txBox="1">
          <a:spLocks noChangeArrowheads="1"/>
        </xdr:cNvSpPr>
      </xdr:nvSpPr>
      <xdr:spPr>
        <a:xfrm>
          <a:off x="314325" y="33966150"/>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244</xdr:row>
      <xdr:rowOff>57150</xdr:rowOff>
    </xdr:from>
    <xdr:to>
      <xdr:col>8</xdr:col>
      <xdr:colOff>276225</xdr:colOff>
      <xdr:row>246</xdr:row>
      <xdr:rowOff>114300</xdr:rowOff>
    </xdr:to>
    <xdr:sp>
      <xdr:nvSpPr>
        <xdr:cNvPr id="10" name="Text 18"/>
        <xdr:cNvSpPr txBox="1">
          <a:spLocks noChangeArrowheads="1"/>
        </xdr:cNvSpPr>
      </xdr:nvSpPr>
      <xdr:spPr>
        <a:xfrm>
          <a:off x="342900" y="37090350"/>
          <a:ext cx="5838825"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254</xdr:row>
      <xdr:rowOff>85725</xdr:rowOff>
    </xdr:from>
    <xdr:to>
      <xdr:col>9</xdr:col>
      <xdr:colOff>0</xdr:colOff>
      <xdr:row>257</xdr:row>
      <xdr:rowOff>19050</xdr:rowOff>
    </xdr:to>
    <xdr:sp>
      <xdr:nvSpPr>
        <xdr:cNvPr id="11" name="Text 18"/>
        <xdr:cNvSpPr txBox="1">
          <a:spLocks noChangeArrowheads="1"/>
        </xdr:cNvSpPr>
      </xdr:nvSpPr>
      <xdr:spPr>
        <a:xfrm>
          <a:off x="314325" y="38681025"/>
          <a:ext cx="5895975"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261</xdr:row>
      <xdr:rowOff>28575</xdr:rowOff>
    </xdr:from>
    <xdr:to>
      <xdr:col>8</xdr:col>
      <xdr:colOff>257175</xdr:colOff>
      <xdr:row>309</xdr:row>
      <xdr:rowOff>76200</xdr:rowOff>
    </xdr:to>
    <xdr:sp>
      <xdr:nvSpPr>
        <xdr:cNvPr id="12" name="Text 18"/>
        <xdr:cNvSpPr txBox="1">
          <a:spLocks noChangeArrowheads="1"/>
        </xdr:cNvSpPr>
      </xdr:nvSpPr>
      <xdr:spPr>
        <a:xfrm>
          <a:off x="333375" y="39709725"/>
          <a:ext cx="5829300" cy="6905625"/>
        </a:xfrm>
        <a:prstGeom prst="rect">
          <a:avLst/>
        </a:prstGeom>
        <a:solidFill>
          <a:srgbClr val="FFFFFF"/>
        </a:solidFill>
        <a:ln w="1" cmpd="sng">
          <a:noFill/>
        </a:ln>
      </xdr:spPr>
      <xdr:txBody>
        <a:bodyPr vertOverflow="clip" wrap="square"/>
        <a:p>
          <a:pPr algn="just">
            <a:defRPr/>
          </a:pPr>
          <a:r>
            <a:rPr lang="en-US" cap="none" sz="1000" b="1" i="0" u="sng" baseline="0">
              <a:solidFill>
                <a:srgbClr val="000000"/>
              </a:solidFill>
              <a:latin typeface="Times New Roman"/>
              <a:ea typeface="Times New Roman"/>
              <a:cs typeface="Times New Roman"/>
            </a:rPr>
            <a:t>Proposal:</a:t>
          </a:r>
          <a:r>
            <a:rPr lang="en-US" cap="none" sz="1000" b="0" i="0" u="none" baseline="0">
              <a:solidFill>
                <a:srgbClr val="000000"/>
              </a:solidFill>
              <a:latin typeface="Times New Roman"/>
              <a:ea typeface="Times New Roman"/>
              <a:cs typeface="Times New Roman"/>
            </a:rPr>
            <a:t>
The Company ("DPS") announced on 21 July 2005 its intention to implement the following proposals:
a) Proposed transfer of the listing of and quotation for the entire issued and paid-up share capital of DPS of   
     RM60,000,000 comprising 120,000,000 ordinary shares of RM0.50 each in DPS ("Shares") from the 
     Second Board to Main Board of Bursa Malaysia Securities Berhad ("Bursa Securities") ("Proposed 
     Transfer")
b) Proposed private placement of up to 12,000,000 new Shares, representing 10% of the issued and paid-up 
     share capital of DPS ("Placement Shares") ("Proposed Private Placement")
c) Proposed purchase of its own ordinary shares of up to 10% of the issued and paid-up share capital of DPS 
     ("Proposed Share Buy-Back"); and
d) Proposed establishment of an employee share option scheme for the granting of options to eligible 
     employees and/or directors of DPS and its subsidiary companies ("Group") to subscribe for up to 
     18,000,000 new Shares representing 15% of the issued and paid-up share capital of DPS ("Proposed 
     ESOS"); and
e) In conjunction with the Proposed ESOS, the Board proposes that the Company's Articles of Association 
     be amended to allow the Company to extend the ESOS options to its Non-Executive Directors ("Proposed 
     Amendments to the Articles")
</a:t>
          </a:r>
          <a:r>
            <a:rPr lang="en-US" cap="none" sz="1000" b="1" i="0" u="sng" baseline="0">
              <a:solidFill>
                <a:srgbClr val="000000"/>
              </a:solidFill>
              <a:latin typeface="Times New Roman"/>
              <a:ea typeface="Times New Roman"/>
              <a:cs typeface="Times New Roman"/>
            </a:rPr>
            <a:t>Update:</a:t>
          </a:r>
          <a:r>
            <a:rPr lang="en-US" cap="none" sz="1000" b="0" i="0" u="none" baseline="0">
              <a:solidFill>
                <a:srgbClr val="000000"/>
              </a:solidFill>
              <a:latin typeface="Times New Roman"/>
              <a:ea typeface="Times New Roman"/>
              <a:cs typeface="Times New Roman"/>
            </a:rPr>
            <a:t>
Bursa Malaysia Securities Berhad had vide its letter dated 8 September 2005 approved-in-principle the listing of new ordinary shares of RM0.50 each to be issued pursuant to the exercise of options granted under the ESOS of up to fifteen percent (15%) of the issued and paid-up share capital of the Company at any point in time during the duration of the ESOS, subject to shareholders' approval and receipt of a certified true copy of the resolution passed at its general meeting approving the ESOS. 
Ministry of International Trade and Industry ("MITI") vide its letter dated 3 October 2005 had taken note and has no objection to the Private Placement, subject to Securities Commission approval and notification of private placement subscribers to MITI for the purpose of equity computation.
Securities Commission ("SC") had also vide its letter dated 10 October 2005 approved the Proposed Transfer and Proposed Private Placement., subject to specific terms and conditions as disclosed in the announcement to the Bursa Malaysia on 12 October 2005. The SC, vide its same letter dated 10 October 2005, had also approved the Proposed Transfer and Proposed Private Placement under the Foreign Investment Committee Guidelines on the Acquisition of Interests, Mergers and Take-Overs by Local and Foreign Interests.
Bursa Malaysia vide its letter dated 25 October 2005 approved-in-principle the Proposed Transfer and Proposed Private Placement , subject to terms and conditions imposed. The Proposed Transfer was successfully carried out on 9 November 2005.
The Proposed Amendments to the Articles, Proposed ESOS and Proposed Share Buy-Back were approved by the Company's Extraordinary General Meeting ("EGM") on 9 January 2006.
The Private Placement was successfuly completed on 19 April 2006. 
The Proposed ESOS was launched on 12 January 2007.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340</xdr:row>
      <xdr:rowOff>0</xdr:rowOff>
    </xdr:from>
    <xdr:to>
      <xdr:col>9</xdr:col>
      <xdr:colOff>0</xdr:colOff>
      <xdr:row>341</xdr:row>
      <xdr:rowOff>76200</xdr:rowOff>
    </xdr:to>
    <xdr:sp>
      <xdr:nvSpPr>
        <xdr:cNvPr id="13" name="Text 18"/>
        <xdr:cNvSpPr txBox="1">
          <a:spLocks noChangeArrowheads="1"/>
        </xdr:cNvSpPr>
      </xdr:nvSpPr>
      <xdr:spPr>
        <a:xfrm>
          <a:off x="314325" y="51311175"/>
          <a:ext cx="5895975"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133350</xdr:rowOff>
    </xdr:from>
    <xdr:to>
      <xdr:col>8</xdr:col>
      <xdr:colOff>266700</xdr:colOff>
      <xdr:row>40</xdr:row>
      <xdr:rowOff>142875</xdr:rowOff>
    </xdr:to>
    <xdr:sp>
      <xdr:nvSpPr>
        <xdr:cNvPr id="14" name="TextBox 14"/>
        <xdr:cNvSpPr txBox="1">
          <a:spLocks noChangeArrowheads="1"/>
        </xdr:cNvSpPr>
      </xdr:nvSpPr>
      <xdr:spPr>
        <a:xfrm>
          <a:off x="314325" y="1314450"/>
          <a:ext cx="5857875" cy="51530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same accounting policies and methods of computation are followed in the interim financial statements as compared with the financial statements for the year ended 31 December 2005 except for change of accounting policies on:
(a) the recognition of deferred tax asset for the carryforward of untilised re-investment allowance that gives rise to a deductible temporary difference.  The Group ceases to recognise this deferred tax asset amounted to RM3,659,158 as at 1 January 2006 as the Directors are of the view that this will lead to a more transparent presentation of financial statements.  This cessation of recognition has resulted in a debit to the retained profits.
(b) the carryforward  and amortisation of negative goodwill on adoption of FRS 3: Business Combinations.  FRS 3 prohibits the creditation of negative goodwill and requires the release of negative goodwill to retained profits immediately.  Accordingly, the balance of negative goodwill which has not been credited amounted to RM4,406,968 as at 1 January 2006 has been credited immediately to retained profits. 
(c) the adoption of FRS 140: Investment Propery in respect of an investment property purchased in year 2005 and brought into use only on 1 September 2006 after major repair and renovation, which gave rise to a fair value gain of RM3,115,786.  The fair value gain of RM3,115,786 has been taken to Income Statement pursuant to paragraph 65 of the FRS 140.        
</a:t>
          </a:r>
        </a:p>
      </xdr:txBody>
    </xdr:sp>
    <xdr:clientData/>
  </xdr:twoCellAnchor>
  <xdr:twoCellAnchor>
    <xdr:from>
      <xdr:col>1</xdr:col>
      <xdr:colOff>19050</xdr:colOff>
      <xdr:row>71</xdr:row>
      <xdr:rowOff>28575</xdr:rowOff>
    </xdr:from>
    <xdr:to>
      <xdr:col>9</xdr:col>
      <xdr:colOff>0</xdr:colOff>
      <xdr:row>74</xdr:row>
      <xdr:rowOff>0</xdr:rowOff>
    </xdr:to>
    <xdr:sp>
      <xdr:nvSpPr>
        <xdr:cNvPr id="15" name="TextBox 15"/>
        <xdr:cNvSpPr txBox="1">
          <a:spLocks noChangeArrowheads="1"/>
        </xdr:cNvSpPr>
      </xdr:nvSpPr>
      <xdr:spPr>
        <a:xfrm>
          <a:off x="323850" y="11182350"/>
          <a:ext cx="5886450"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366</xdr:row>
      <xdr:rowOff>0</xdr:rowOff>
    </xdr:from>
    <xdr:to>
      <xdr:col>8</xdr:col>
      <xdr:colOff>247650</xdr:colOff>
      <xdr:row>368</xdr:row>
      <xdr:rowOff>47625</xdr:rowOff>
    </xdr:to>
    <xdr:sp>
      <xdr:nvSpPr>
        <xdr:cNvPr id="16" name="TextBox 16"/>
        <xdr:cNvSpPr txBox="1">
          <a:spLocks noChangeArrowheads="1"/>
        </xdr:cNvSpPr>
      </xdr:nvSpPr>
      <xdr:spPr>
        <a:xfrm>
          <a:off x="295275" y="55311675"/>
          <a:ext cx="5857875"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139</xdr:row>
      <xdr:rowOff>0</xdr:rowOff>
    </xdr:from>
    <xdr:to>
      <xdr:col>8</xdr:col>
      <xdr:colOff>304800</xdr:colOff>
      <xdr:row>139</xdr:row>
      <xdr:rowOff>0</xdr:rowOff>
    </xdr:to>
    <xdr:sp>
      <xdr:nvSpPr>
        <xdr:cNvPr id="17" name="TextBox 17"/>
        <xdr:cNvSpPr txBox="1">
          <a:spLocks noChangeArrowheads="1"/>
        </xdr:cNvSpPr>
      </xdr:nvSpPr>
      <xdr:spPr>
        <a:xfrm>
          <a:off x="323850" y="21697950"/>
          <a:ext cx="58864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139</xdr:row>
      <xdr:rowOff>0</xdr:rowOff>
    </xdr:from>
    <xdr:to>
      <xdr:col>8</xdr:col>
      <xdr:colOff>304800</xdr:colOff>
      <xdr:row>139</xdr:row>
      <xdr:rowOff>0</xdr:rowOff>
    </xdr:to>
    <xdr:sp>
      <xdr:nvSpPr>
        <xdr:cNvPr id="18" name="TextBox 18"/>
        <xdr:cNvSpPr txBox="1">
          <a:spLocks noChangeArrowheads="1"/>
        </xdr:cNvSpPr>
      </xdr:nvSpPr>
      <xdr:spPr>
        <a:xfrm>
          <a:off x="304800" y="21697950"/>
          <a:ext cx="59055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51</xdr:row>
      <xdr:rowOff>0</xdr:rowOff>
    </xdr:from>
    <xdr:to>
      <xdr:col>8</xdr:col>
      <xdr:colOff>304800</xdr:colOff>
      <xdr:row>51</xdr:row>
      <xdr:rowOff>0</xdr:rowOff>
    </xdr:to>
    <xdr:sp>
      <xdr:nvSpPr>
        <xdr:cNvPr id="19" name="Text 18"/>
        <xdr:cNvSpPr txBox="1">
          <a:spLocks noChangeArrowheads="1"/>
        </xdr:cNvSpPr>
      </xdr:nvSpPr>
      <xdr:spPr>
        <a:xfrm>
          <a:off x="314325" y="8010525"/>
          <a:ext cx="58959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237</xdr:row>
      <xdr:rowOff>9525</xdr:rowOff>
    </xdr:from>
    <xdr:to>
      <xdr:col>9</xdr:col>
      <xdr:colOff>0</xdr:colOff>
      <xdr:row>240</xdr:row>
      <xdr:rowOff>0</xdr:rowOff>
    </xdr:to>
    <xdr:sp>
      <xdr:nvSpPr>
        <xdr:cNvPr id="20" name="Text 18"/>
        <xdr:cNvSpPr txBox="1">
          <a:spLocks noChangeArrowheads="1"/>
        </xdr:cNvSpPr>
      </xdr:nvSpPr>
      <xdr:spPr>
        <a:xfrm>
          <a:off x="314325" y="35975925"/>
          <a:ext cx="5895975"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 </a:t>
          </a:r>
        </a:p>
      </xdr:txBody>
    </xdr:sp>
    <xdr:clientData/>
  </xdr:twoCellAnchor>
  <xdr:twoCellAnchor>
    <xdr:from>
      <xdr:col>0</xdr:col>
      <xdr:colOff>295275</xdr:colOff>
      <xdr:row>332</xdr:row>
      <xdr:rowOff>104775</xdr:rowOff>
    </xdr:from>
    <xdr:to>
      <xdr:col>8</xdr:col>
      <xdr:colOff>285750</xdr:colOff>
      <xdr:row>335</xdr:row>
      <xdr:rowOff>28575</xdr:rowOff>
    </xdr:to>
    <xdr:sp>
      <xdr:nvSpPr>
        <xdr:cNvPr id="21" name="Text 18"/>
        <xdr:cNvSpPr txBox="1">
          <a:spLocks noChangeArrowheads="1"/>
        </xdr:cNvSpPr>
      </xdr:nvSpPr>
      <xdr:spPr>
        <a:xfrm>
          <a:off x="295275" y="50120550"/>
          <a:ext cx="5895975"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130</xdr:row>
      <xdr:rowOff>9525</xdr:rowOff>
    </xdr:from>
    <xdr:to>
      <xdr:col>8</xdr:col>
      <xdr:colOff>85725</xdr:colOff>
      <xdr:row>132</xdr:row>
      <xdr:rowOff>114300</xdr:rowOff>
    </xdr:to>
    <xdr:sp>
      <xdr:nvSpPr>
        <xdr:cNvPr id="22" name="Text 18"/>
        <xdr:cNvSpPr txBox="1">
          <a:spLocks noChangeArrowheads="1"/>
        </xdr:cNvSpPr>
      </xdr:nvSpPr>
      <xdr:spPr>
        <a:xfrm>
          <a:off x="314325" y="20421600"/>
          <a:ext cx="5676900"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2005. </a:t>
          </a:r>
        </a:p>
      </xdr:txBody>
    </xdr:sp>
    <xdr:clientData/>
  </xdr:twoCellAnchor>
  <xdr:twoCellAnchor>
    <xdr:from>
      <xdr:col>0</xdr:col>
      <xdr:colOff>257175</xdr:colOff>
      <xdr:row>346</xdr:row>
      <xdr:rowOff>9525</xdr:rowOff>
    </xdr:from>
    <xdr:to>
      <xdr:col>8</xdr:col>
      <xdr:colOff>209550</xdr:colOff>
      <xdr:row>347</xdr:row>
      <xdr:rowOff>76200</xdr:rowOff>
    </xdr:to>
    <xdr:sp>
      <xdr:nvSpPr>
        <xdr:cNvPr id="23" name="TextBox 23"/>
        <xdr:cNvSpPr txBox="1">
          <a:spLocks noChangeArrowheads="1"/>
        </xdr:cNvSpPr>
      </xdr:nvSpPr>
      <xdr:spPr>
        <a:xfrm>
          <a:off x="257175" y="52120800"/>
          <a:ext cx="5857875" cy="209550"/>
        </a:xfrm>
        <a:prstGeom prst="rect">
          <a:avLst/>
        </a:prstGeom>
        <a:solidFill>
          <a:srgbClr val="FFFFFF"/>
        </a:solidFill>
        <a:ln w="9525" cmpd="sng">
          <a:noFill/>
        </a:ln>
      </xdr:spPr>
      <xdr:txBody>
        <a:bodyPr vertOverflow="clip" wrap="square"/>
        <a:p>
          <a:pPr algn="l">
            <a:defRPr/>
          </a:pPr>
          <a:r>
            <a:rPr lang="en-US" cap="none" sz="1000" b="0" i="0" u="none" baseline="0"/>
            <a:t>The Board of Directors do not recommend any interim dividend for the current quarter under review.</a:t>
          </a:r>
        </a:p>
      </xdr:txBody>
    </xdr:sp>
    <xdr:clientData/>
  </xdr:twoCellAnchor>
  <xdr:twoCellAnchor>
    <xdr:from>
      <xdr:col>1</xdr:col>
      <xdr:colOff>9525</xdr:colOff>
      <xdr:row>56</xdr:row>
      <xdr:rowOff>9525</xdr:rowOff>
    </xdr:from>
    <xdr:to>
      <xdr:col>8</xdr:col>
      <xdr:colOff>304800</xdr:colOff>
      <xdr:row>58</xdr:row>
      <xdr:rowOff>133350</xdr:rowOff>
    </xdr:to>
    <xdr:sp>
      <xdr:nvSpPr>
        <xdr:cNvPr id="24" name="Text 18"/>
        <xdr:cNvSpPr txBox="1">
          <a:spLocks noChangeArrowheads="1"/>
        </xdr:cNvSpPr>
      </xdr:nvSpPr>
      <xdr:spPr>
        <a:xfrm>
          <a:off x="314325" y="8772525"/>
          <a:ext cx="5895975"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103</xdr:row>
      <xdr:rowOff>104775</xdr:rowOff>
    </xdr:from>
    <xdr:to>
      <xdr:col>8</xdr:col>
      <xdr:colOff>190500</xdr:colOff>
      <xdr:row>111</xdr:row>
      <xdr:rowOff>0</xdr:rowOff>
    </xdr:to>
    <xdr:sp>
      <xdr:nvSpPr>
        <xdr:cNvPr id="25" name="Text 18"/>
        <xdr:cNvSpPr txBox="1">
          <a:spLocks noChangeArrowheads="1"/>
        </xdr:cNvSpPr>
      </xdr:nvSpPr>
      <xdr:spPr>
        <a:xfrm>
          <a:off x="295275" y="16278225"/>
          <a:ext cx="5800725" cy="103822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America, Asia Pacific, Middle East and Africa.
</a:t>
          </a:r>
        </a:p>
      </xdr:txBody>
    </xdr:sp>
    <xdr:clientData/>
  </xdr:twoCellAnchor>
  <xdr:twoCellAnchor>
    <xdr:from>
      <xdr:col>1</xdr:col>
      <xdr:colOff>19050</xdr:colOff>
      <xdr:row>441</xdr:row>
      <xdr:rowOff>9525</xdr:rowOff>
    </xdr:from>
    <xdr:to>
      <xdr:col>9</xdr:col>
      <xdr:colOff>0</xdr:colOff>
      <xdr:row>477</xdr:row>
      <xdr:rowOff>47625</xdr:rowOff>
    </xdr:to>
    <xdr:sp>
      <xdr:nvSpPr>
        <xdr:cNvPr id="26" name="Text 18"/>
        <xdr:cNvSpPr txBox="1">
          <a:spLocks noChangeArrowheads="1"/>
        </xdr:cNvSpPr>
      </xdr:nvSpPr>
      <xdr:spPr>
        <a:xfrm>
          <a:off x="323850" y="66208275"/>
          <a:ext cx="5886450" cy="518160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
</a:t>
          </a:r>
          <a:r>
            <a:rPr lang="en-US" cap="none" sz="1000" b="0" i="0" u="none" baseline="0">
              <a:solidFill>
                <a:srgbClr val="000000"/>
              </a:solidFill>
              <a:latin typeface="Times New Roman"/>
              <a:ea typeface="Times New Roman"/>
              <a:cs typeface="Times New Roman"/>
            </a:rPr>
            <a:t>a) Permanent approval for the structures held under PT NO. 266 &amp; 267 (Lot 1629)  has been obtained on 22 July 2004 vide reference no.:JPKB/MPMBB: 00552/96.
b) Permanent approval for  structures held under PT NO. 4129, 4114 &amp; 4113 has been obtained on 22 July 2004 vide reference no.:JPKB/MPMBB: 05027/2002.
c) Lot 3702 - Ownership has been transferred and registered under Shantawood on 9 August 2002 as confirmed by Chee Siah Le Kee &amp; Partners in their letter dated 7 Jan 2004.
d) Lot 3701 - Ownership has been transferred and registered under Shantawood as confirmed by San &amp; Associates in their letter dated 14 November 2006.
e) Lot 4095 - Ownership has been transferred and registered under Shantawood on 17 November 2005 as confirmed by Yap Koon Roy &amp; Associates in their letter dated 4 April 2006.
</a:t>
          </a:r>
          <a:r>
            <a:rPr lang="en-US" cap="none" sz="1000" b="1" i="0" u="sng" baseline="0">
              <a:solidFill>
                <a:srgbClr val="000000"/>
              </a:solidFill>
              <a:latin typeface="Times New Roman"/>
              <a:ea typeface="Times New Roman"/>
              <a:cs typeface="Times New Roman"/>
            </a:rPr>
            <a:t>
NOT COMPLETED
</a:t>
          </a:r>
          <a:r>
            <a:rPr lang="en-US" cap="none" sz="1000" b="0" i="0" u="none" baseline="0">
              <a:solidFill>
                <a:srgbClr val="000000"/>
              </a:solidFill>
              <a:latin typeface="Times New Roman"/>
              <a:ea typeface="Times New Roman"/>
              <a:cs typeface="Times New Roman"/>
            </a:rPr>
            <a:t>a) Lot 4096 - The Memorandum Of Transfer of Title (Form 14A) has been signed by Shantawood and PKNM on 
20 August 2004 and Yap Koon Roy &amp; Associates had forwarded the same for adjudication. Stamp duty was paid on 15 September 2004. Shantawood has also signed the loan documents to finance the purchase of Lot 4096. The Solicitors handling the loan documents has written to the existing chargee on 4 January 2006 for redemption statement. Further written reminders have also been sent to the chargee on 4 April 2006, 5 August 2006 and 10 October 2006 respectively. The Solicitors have also on 12 April 2006, 15 May 2006 and 16 May 2006 respectively spoken to the officer in charge in the existing chargee’s office for the redemption statement. 
</a:t>
          </a:r>
          <a:r>
            <a:rPr lang="en-US" cap="none" sz="1000" b="1" i="1" u="sng" baseline="0">
              <a:solidFill>
                <a:srgbClr val="000000"/>
              </a:solidFill>
              <a:latin typeface="Times New Roman"/>
              <a:ea typeface="Times New Roman"/>
              <a:cs typeface="Times New Roman"/>
            </a:rPr>
            <a:t>Latest Development:</a:t>
          </a:r>
          <a:r>
            <a:rPr lang="en-US" cap="none" sz="1000" b="0" i="0" u="none" baseline="0">
              <a:solidFill>
                <a:srgbClr val="000000"/>
              </a:solidFill>
              <a:latin typeface="Times New Roman"/>
              <a:ea typeface="Times New Roman"/>
              <a:cs typeface="Times New Roman"/>
            </a:rPr>
            <a:t>
The Vendor's financier had issued their redemption statement dated 15 December 2006, which is not agreeable by the Vendor. Due to these differences, the matter is now pending negotiation between the Vendor and its financier.</a:t>
          </a:r>
          <a:r>
            <a:rPr lang="en-US" cap="none" sz="1000" b="1" i="0" u="sng" baseline="0">
              <a:solidFill>
                <a:srgbClr val="000000"/>
              </a:solidFill>
              <a:latin typeface="Times New Roman"/>
              <a:ea typeface="Times New Roman"/>
              <a:cs typeface="Times New Roman"/>
            </a:rPr>
            <a:t>
</a:t>
          </a:r>
        </a:p>
      </xdr:txBody>
    </xdr:sp>
    <xdr:clientData/>
  </xdr:twoCellAnchor>
  <xdr:twoCellAnchor>
    <xdr:from>
      <xdr:col>1</xdr:col>
      <xdr:colOff>0</xdr:colOff>
      <xdr:row>379</xdr:row>
      <xdr:rowOff>9525</xdr:rowOff>
    </xdr:from>
    <xdr:to>
      <xdr:col>8</xdr:col>
      <xdr:colOff>257175</xdr:colOff>
      <xdr:row>381</xdr:row>
      <xdr:rowOff>114300</xdr:rowOff>
    </xdr:to>
    <xdr:sp>
      <xdr:nvSpPr>
        <xdr:cNvPr id="27" name="TextBox 27"/>
        <xdr:cNvSpPr txBox="1">
          <a:spLocks noChangeArrowheads="1"/>
        </xdr:cNvSpPr>
      </xdr:nvSpPr>
      <xdr:spPr>
        <a:xfrm>
          <a:off x="304800" y="57121425"/>
          <a:ext cx="5857875"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31 December 2006 arising from the Private Placement completed on 19 April 2006 amounting to RM7,320,000 are as follows:</a:t>
          </a:r>
        </a:p>
      </xdr:txBody>
    </xdr:sp>
    <xdr:clientData/>
  </xdr:twoCellAnchor>
  <xdr:twoCellAnchor>
    <xdr:from>
      <xdr:col>1</xdr:col>
      <xdr:colOff>9525</xdr:colOff>
      <xdr:row>328</xdr:row>
      <xdr:rowOff>0</xdr:rowOff>
    </xdr:from>
    <xdr:to>
      <xdr:col>8</xdr:col>
      <xdr:colOff>247650</xdr:colOff>
      <xdr:row>328</xdr:row>
      <xdr:rowOff>0</xdr:rowOff>
    </xdr:to>
    <xdr:sp>
      <xdr:nvSpPr>
        <xdr:cNvPr id="28" name="Text 18"/>
        <xdr:cNvSpPr txBox="1">
          <a:spLocks noChangeArrowheads="1"/>
        </xdr:cNvSpPr>
      </xdr:nvSpPr>
      <xdr:spPr>
        <a:xfrm>
          <a:off x="314325" y="49349025"/>
          <a:ext cx="58388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394</xdr:row>
      <xdr:rowOff>9525</xdr:rowOff>
    </xdr:from>
    <xdr:to>
      <xdr:col>8</xdr:col>
      <xdr:colOff>257175</xdr:colOff>
      <xdr:row>399</xdr:row>
      <xdr:rowOff>0</xdr:rowOff>
    </xdr:to>
    <xdr:sp>
      <xdr:nvSpPr>
        <xdr:cNvPr id="29" name="TextBox 29"/>
        <xdr:cNvSpPr txBox="1">
          <a:spLocks noChangeArrowheads="1"/>
        </xdr:cNvSpPr>
      </xdr:nvSpPr>
      <xdr:spPr>
        <a:xfrm>
          <a:off x="304800" y="59493150"/>
          <a:ext cx="5857875" cy="704850"/>
        </a:xfrm>
        <a:prstGeom prst="rect">
          <a:avLst/>
        </a:prstGeom>
        <a:solidFill>
          <a:srgbClr val="FFFFFF"/>
        </a:solidFill>
        <a:ln w="9525" cmpd="sng">
          <a:noFill/>
        </a:ln>
      </xdr:spPr>
      <xdr:txBody>
        <a:bodyPr vertOverflow="clip" wrap="square"/>
        <a:p>
          <a:pPr algn="l">
            <a:defRPr/>
          </a:pPr>
          <a:r>
            <a:rPr lang="en-US" cap="none" sz="1000" b="0" i="0" u="none" baseline="0"/>
            <a:t>@ Total expenses incurred for the Proposed Transfer and the Proposed Private Placement exercise amounted to RM187,910 and was written-off against the share premium account (RM67,585 in year 2005 and RM120,325 in the current financial year). The unutilized portion amounting to RM162,090 was reclassified to working capital purpose and has since been fully utilised.</a:t>
          </a:r>
        </a:p>
      </xdr:txBody>
    </xdr:sp>
    <xdr:clientData/>
  </xdr:twoCellAnchor>
  <xdr:twoCellAnchor>
    <xdr:from>
      <xdr:col>1</xdr:col>
      <xdr:colOff>9525</xdr:colOff>
      <xdr:row>85</xdr:row>
      <xdr:rowOff>9525</xdr:rowOff>
    </xdr:from>
    <xdr:to>
      <xdr:col>9</xdr:col>
      <xdr:colOff>0</xdr:colOff>
      <xdr:row>88</xdr:row>
      <xdr:rowOff>104775</xdr:rowOff>
    </xdr:to>
    <xdr:sp>
      <xdr:nvSpPr>
        <xdr:cNvPr id="30" name="Text 18"/>
        <xdr:cNvSpPr txBox="1">
          <a:spLocks noChangeArrowheads="1"/>
        </xdr:cNvSpPr>
      </xdr:nvSpPr>
      <xdr:spPr>
        <a:xfrm>
          <a:off x="314325" y="13182600"/>
          <a:ext cx="5895975" cy="5238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0</xdr:colOff>
      <xdr:row>400</xdr:row>
      <xdr:rowOff>0</xdr:rowOff>
    </xdr:from>
    <xdr:to>
      <xdr:col>8</xdr:col>
      <xdr:colOff>257175</xdr:colOff>
      <xdr:row>400</xdr:row>
      <xdr:rowOff>0</xdr:rowOff>
    </xdr:to>
    <xdr:sp>
      <xdr:nvSpPr>
        <xdr:cNvPr id="31" name="TextBox 31"/>
        <xdr:cNvSpPr txBox="1">
          <a:spLocks noChangeArrowheads="1"/>
        </xdr:cNvSpPr>
      </xdr:nvSpPr>
      <xdr:spPr>
        <a:xfrm>
          <a:off x="304800" y="60340875"/>
          <a:ext cx="5857875"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77</xdr:row>
      <xdr:rowOff>57150</xdr:rowOff>
    </xdr:from>
    <xdr:to>
      <xdr:col>8</xdr:col>
      <xdr:colOff>123825</xdr:colOff>
      <xdr:row>81</xdr:row>
      <xdr:rowOff>28575</xdr:rowOff>
    </xdr:to>
    <xdr:sp>
      <xdr:nvSpPr>
        <xdr:cNvPr id="32" name="Text 18"/>
        <xdr:cNvSpPr txBox="1">
          <a:spLocks noChangeArrowheads="1"/>
        </xdr:cNvSpPr>
      </xdr:nvSpPr>
      <xdr:spPr>
        <a:xfrm>
          <a:off x="314325" y="12087225"/>
          <a:ext cx="5715000" cy="542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Board of Directors are pleased to inform that the Company's AGM on 21 June 2006 has approved a final dividend of  6% (ie. 3 sen) per ordinary share tax-exempt amounting to RM3.96 million in respect of the financial year ended 31 December 2005.  This dividend was paid on 18 September 2006.</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8"/>
  <sheetViews>
    <sheetView tabSelected="1" workbookViewId="0" topLeftCell="A1">
      <selection activeCell="A3" sqref="A3"/>
    </sheetView>
  </sheetViews>
  <sheetFormatPr defaultColWidth="9.140625" defaultRowHeight="12.75"/>
  <cols>
    <col min="1" max="1" width="39.28125" style="1" customWidth="1"/>
    <col min="2" max="2" width="12.57421875" style="1" customWidth="1"/>
    <col min="3" max="3" width="1.28515625" style="1" customWidth="1"/>
    <col min="4" max="4" width="12.57421875" style="2" bestFit="1" customWidth="1"/>
    <col min="5" max="5" width="1.421875" style="3" customWidth="1"/>
    <col min="6" max="6" width="10.7109375" style="2" bestFit="1" customWidth="1"/>
    <col min="7" max="7" width="1.421875" style="3" customWidth="1"/>
    <col min="8" max="8" width="12.28125" style="2" customWidth="1"/>
    <col min="9" max="9" width="1.1484375" style="1" customWidth="1"/>
    <col min="10" max="16384" width="9.140625" style="1" customWidth="1"/>
  </cols>
  <sheetData>
    <row r="1" spans="1:8" ht="11.25">
      <c r="A1" s="4" t="s">
        <v>0</v>
      </c>
      <c r="B1" s="4"/>
      <c r="C1" s="4"/>
      <c r="D1" s="5"/>
      <c r="E1" s="5"/>
      <c r="F1" s="5"/>
      <c r="G1" s="5"/>
      <c r="H1" s="5"/>
    </row>
    <row r="2" spans="1:8" ht="11.25">
      <c r="A2" s="4" t="s">
        <v>1</v>
      </c>
      <c r="B2" s="4"/>
      <c r="C2" s="4"/>
      <c r="D2" s="5"/>
      <c r="E2" s="5"/>
      <c r="F2" s="5"/>
      <c r="G2" s="5"/>
      <c r="H2" s="5"/>
    </row>
    <row r="3" spans="1:8" ht="11.25">
      <c r="A3" s="6"/>
      <c r="B3" s="4"/>
      <c r="C3" s="4"/>
      <c r="D3" s="5"/>
      <c r="E3" s="5"/>
      <c r="F3" s="5"/>
      <c r="G3" s="5"/>
      <c r="H3" s="5"/>
    </row>
    <row r="5" ht="11.25">
      <c r="A5" s="7" t="s">
        <v>2</v>
      </c>
    </row>
    <row r="6" ht="11.25">
      <c r="A6" s="7" t="s">
        <v>3</v>
      </c>
    </row>
    <row r="7" spans="1:2" ht="11.25">
      <c r="A7" s="7" t="s">
        <v>4</v>
      </c>
      <c r="B7" s="8"/>
    </row>
    <row r="8" spans="1:2" ht="11.25">
      <c r="A8" s="9"/>
      <c r="B8" s="8"/>
    </row>
    <row r="9" spans="1:8" ht="11.25">
      <c r="A9" s="9"/>
      <c r="B9" s="126" t="s">
        <v>5</v>
      </c>
      <c r="C9" s="126"/>
      <c r="D9" s="126"/>
      <c r="F9" s="127" t="s">
        <v>6</v>
      </c>
      <c r="G9" s="127"/>
      <c r="H9" s="127"/>
    </row>
    <row r="10" spans="2:8" ht="11.25">
      <c r="B10" s="8"/>
      <c r="C10" s="8"/>
      <c r="D10" s="2" t="s">
        <v>7</v>
      </c>
      <c r="E10" s="2"/>
      <c r="G10" s="2"/>
      <c r="H10" s="2" t="s">
        <v>7</v>
      </c>
    </row>
    <row r="11" spans="2:8" ht="11.25">
      <c r="B11" s="8" t="s">
        <v>8</v>
      </c>
      <c r="C11" s="8"/>
      <c r="D11" s="2" t="s">
        <v>9</v>
      </c>
      <c r="E11" s="2"/>
      <c r="F11" s="2" t="s">
        <v>8</v>
      </c>
      <c r="G11" s="2"/>
      <c r="H11" s="2" t="s">
        <v>9</v>
      </c>
    </row>
    <row r="12" spans="2:8" ht="11.25">
      <c r="B12" s="8" t="s">
        <v>10</v>
      </c>
      <c r="C12" s="8"/>
      <c r="D12" s="2" t="s">
        <v>10</v>
      </c>
      <c r="E12" s="2"/>
      <c r="F12" s="2" t="s">
        <v>11</v>
      </c>
      <c r="G12" s="2"/>
      <c r="H12" s="2" t="s">
        <v>12</v>
      </c>
    </row>
    <row r="13" spans="2:8" ht="11.25">
      <c r="B13" s="8" t="s">
        <v>13</v>
      </c>
      <c r="C13" s="8"/>
      <c r="D13" s="2" t="s">
        <v>14</v>
      </c>
      <c r="E13" s="2"/>
      <c r="F13" s="8" t="s">
        <v>13</v>
      </c>
      <c r="G13" s="8"/>
      <c r="H13" s="2" t="s">
        <v>14</v>
      </c>
    </row>
    <row r="14" spans="2:8" ht="11.25">
      <c r="B14" s="8" t="s">
        <v>15</v>
      </c>
      <c r="D14" s="2" t="s">
        <v>15</v>
      </c>
      <c r="F14" s="2" t="s">
        <v>15</v>
      </c>
      <c r="H14" s="2" t="s">
        <v>15</v>
      </c>
    </row>
    <row r="16" spans="1:9" s="11" customFormat="1" ht="11.25">
      <c r="A16" s="11" t="s">
        <v>16</v>
      </c>
      <c r="B16" s="12">
        <v>31758.500859999956</v>
      </c>
      <c r="C16" s="12"/>
      <c r="D16" s="13">
        <v>24968</v>
      </c>
      <c r="E16" s="12"/>
      <c r="F16" s="12">
        <v>115934.28343999997</v>
      </c>
      <c r="G16" s="12"/>
      <c r="H16" s="12">
        <v>98101.5</v>
      </c>
      <c r="I16" s="12"/>
    </row>
    <row r="17" spans="2:9" s="11" customFormat="1" ht="11.25">
      <c r="B17" s="12"/>
      <c r="C17" s="12"/>
      <c r="D17" s="13"/>
      <c r="E17" s="12"/>
      <c r="F17" s="12"/>
      <c r="G17" s="12"/>
      <c r="H17" s="12"/>
      <c r="I17" s="12"/>
    </row>
    <row r="18" spans="1:9" s="11" customFormat="1" ht="11.25">
      <c r="A18" s="11" t="s">
        <v>17</v>
      </c>
      <c r="B18" s="12">
        <v>-25101.831489999986</v>
      </c>
      <c r="C18" s="12"/>
      <c r="D18" s="13">
        <v>-17845</v>
      </c>
      <c r="E18" s="12"/>
      <c r="F18" s="12">
        <v>-90106.78563</v>
      </c>
      <c r="G18" s="12"/>
      <c r="H18" s="12">
        <v>-72517</v>
      </c>
      <c r="I18" s="12"/>
    </row>
    <row r="19" spans="2:9" s="11" customFormat="1" ht="11.25">
      <c r="B19" s="14"/>
      <c r="C19" s="12"/>
      <c r="D19" s="14"/>
      <c r="E19" s="12"/>
      <c r="F19" s="14"/>
      <c r="G19" s="12"/>
      <c r="H19" s="14"/>
      <c r="I19" s="12"/>
    </row>
    <row r="20" spans="1:9" s="11" customFormat="1" ht="11.25">
      <c r="A20" s="11" t="s">
        <v>18</v>
      </c>
      <c r="B20" s="12">
        <f>SUM(B16:B19)</f>
        <v>6656.6693699999705</v>
      </c>
      <c r="C20" s="12"/>
      <c r="D20" s="12">
        <f>SUM(D16:D19)</f>
        <v>7123</v>
      </c>
      <c r="E20" s="12"/>
      <c r="F20" s="12">
        <f>SUM(F16:F19)</f>
        <v>25827.49780999997</v>
      </c>
      <c r="G20" s="12"/>
      <c r="H20" s="12">
        <f>SUM(H16:H19)</f>
        <v>25584.5</v>
      </c>
      <c r="I20" s="12"/>
    </row>
    <row r="21" spans="2:9" s="11" customFormat="1" ht="11.25">
      <c r="B21" s="15"/>
      <c r="C21" s="12"/>
      <c r="D21" s="15"/>
      <c r="E21" s="12"/>
      <c r="F21" s="15"/>
      <c r="G21" s="12"/>
      <c r="H21" s="15"/>
      <c r="I21" s="12"/>
    </row>
    <row r="22" spans="1:9" s="11" customFormat="1" ht="11.25">
      <c r="A22" s="1" t="s">
        <v>19</v>
      </c>
      <c r="B22" s="12">
        <v>-3187.98291</v>
      </c>
      <c r="C22" s="12"/>
      <c r="D22" s="13">
        <v>-4639</v>
      </c>
      <c r="E22" s="12"/>
      <c r="F22" s="12">
        <v>-11702.03404</v>
      </c>
      <c r="G22" s="12"/>
      <c r="H22" s="12">
        <v>-11751</v>
      </c>
      <c r="I22" s="12"/>
    </row>
    <row r="23" spans="1:9" s="11" customFormat="1" ht="11.25">
      <c r="A23" s="1"/>
      <c r="B23" s="12"/>
      <c r="C23" s="12"/>
      <c r="D23" s="13"/>
      <c r="E23" s="12"/>
      <c r="F23" s="12"/>
      <c r="G23" s="12"/>
      <c r="H23" s="12"/>
      <c r="I23" s="12"/>
    </row>
    <row r="24" spans="1:9" s="11" customFormat="1" ht="11.25">
      <c r="A24" s="1" t="s">
        <v>20</v>
      </c>
      <c r="B24" s="12">
        <v>3123.15806</v>
      </c>
      <c r="C24" s="12"/>
      <c r="D24" s="13">
        <v>-67</v>
      </c>
      <c r="E24" s="12"/>
      <c r="F24" s="12">
        <v>3342.57306</v>
      </c>
      <c r="G24" s="12"/>
      <c r="H24" s="12">
        <v>620.5</v>
      </c>
      <c r="I24" s="12"/>
    </row>
    <row r="25" spans="1:9" s="11" customFormat="1" ht="11.25">
      <c r="A25" s="1"/>
      <c r="B25" s="16"/>
      <c r="C25" s="12"/>
      <c r="D25" s="16"/>
      <c r="E25" s="12"/>
      <c r="F25" s="16"/>
      <c r="G25" s="12"/>
      <c r="H25" s="16"/>
      <c r="I25" s="12"/>
    </row>
    <row r="26" spans="1:9" s="11" customFormat="1" ht="11.25">
      <c r="A26" s="1" t="s">
        <v>21</v>
      </c>
      <c r="B26" s="13">
        <f>SUM(B20:B25)</f>
        <v>6591.8445199999705</v>
      </c>
      <c r="C26" s="13">
        <v>0</v>
      </c>
      <c r="D26" s="13">
        <f>SUM(D20:D25)</f>
        <v>2417</v>
      </c>
      <c r="E26" s="12"/>
      <c r="F26" s="13">
        <f>SUM(F20:F25)</f>
        <v>17468.03682999997</v>
      </c>
      <c r="G26" s="13"/>
      <c r="H26" s="13">
        <f>SUM(H20:H25)</f>
        <v>14454</v>
      </c>
      <c r="I26" s="12"/>
    </row>
    <row r="27" spans="1:9" s="11" customFormat="1" ht="11.25">
      <c r="A27" s="1"/>
      <c r="B27" s="12"/>
      <c r="C27" s="12"/>
      <c r="D27" s="12"/>
      <c r="E27" s="12"/>
      <c r="F27" s="12"/>
      <c r="G27" s="12"/>
      <c r="H27" s="12"/>
      <c r="I27" s="12"/>
    </row>
    <row r="28" spans="1:9" s="11" customFormat="1" ht="11.25">
      <c r="A28" s="1" t="s">
        <v>22</v>
      </c>
      <c r="B28" s="12">
        <v>-672.6823599999999</v>
      </c>
      <c r="C28" s="12"/>
      <c r="D28" s="13">
        <v>-255.9</v>
      </c>
      <c r="E28" s="12"/>
      <c r="F28" s="12">
        <v>-1804.76495</v>
      </c>
      <c r="G28" s="12"/>
      <c r="H28" s="12">
        <v>-1070</v>
      </c>
      <c r="I28" s="12"/>
    </row>
    <row r="29" spans="1:9" s="11" customFormat="1" ht="11.25">
      <c r="A29" s="1"/>
      <c r="B29" s="16"/>
      <c r="C29" s="12"/>
      <c r="D29" s="16"/>
      <c r="E29" s="12"/>
      <c r="F29" s="16"/>
      <c r="G29" s="12"/>
      <c r="H29" s="16"/>
      <c r="I29" s="12"/>
    </row>
    <row r="30" spans="1:9" s="11" customFormat="1" ht="11.25">
      <c r="A30" s="1" t="s">
        <v>23</v>
      </c>
      <c r="B30" s="13">
        <f>SUM(B26:B29)</f>
        <v>5919.162159999971</v>
      </c>
      <c r="C30" s="12"/>
      <c r="D30" s="13">
        <f>SUM(D26:D29)</f>
        <v>2161.1</v>
      </c>
      <c r="E30" s="12"/>
      <c r="F30" s="13">
        <f>SUM(F26:F29)</f>
        <v>15663.271879999971</v>
      </c>
      <c r="G30" s="12"/>
      <c r="H30" s="13">
        <f>SUM(H26:H29)</f>
        <v>13384</v>
      </c>
      <c r="I30" s="12"/>
    </row>
    <row r="31" spans="1:9" s="11" customFormat="1" ht="11.25">
      <c r="A31" s="1"/>
      <c r="B31" s="17"/>
      <c r="C31" s="12"/>
      <c r="D31" s="17"/>
      <c r="E31" s="12"/>
      <c r="F31" s="17"/>
      <c r="G31" s="12"/>
      <c r="H31" s="17"/>
      <c r="I31" s="12"/>
    </row>
    <row r="32" spans="1:9" s="11" customFormat="1" ht="11.25">
      <c r="A32" s="1" t="s">
        <v>24</v>
      </c>
      <c r="B32" s="12">
        <v>-277.61703000000006</v>
      </c>
      <c r="C32" s="12"/>
      <c r="D32" s="13">
        <v>648.4</v>
      </c>
      <c r="E32" s="12"/>
      <c r="F32" s="12">
        <v>-1209.2730000000001</v>
      </c>
      <c r="G32" s="12"/>
      <c r="H32" s="12">
        <v>-1627</v>
      </c>
      <c r="I32" s="12"/>
    </row>
    <row r="33" spans="1:9" s="11" customFormat="1" ht="11.25">
      <c r="A33" s="1"/>
      <c r="B33" s="16"/>
      <c r="C33" s="12"/>
      <c r="D33" s="16"/>
      <c r="E33" s="12"/>
      <c r="F33" s="16"/>
      <c r="G33" s="12"/>
      <c r="H33" s="16"/>
      <c r="I33" s="12"/>
    </row>
    <row r="34" spans="1:9" s="11" customFormat="1" ht="11.25">
      <c r="A34" s="1" t="s">
        <v>25</v>
      </c>
      <c r="B34" s="18">
        <f>SUM(B30:B33)</f>
        <v>5641.54512999997</v>
      </c>
      <c r="C34" s="12"/>
      <c r="D34" s="18">
        <f>SUM(D30:D33)</f>
        <v>2809.5</v>
      </c>
      <c r="E34" s="12"/>
      <c r="F34" s="18">
        <f>SUM(F30:F33)</f>
        <v>14453.99887999997</v>
      </c>
      <c r="G34" s="12"/>
      <c r="H34" s="18">
        <f>SUM(H30:H33)</f>
        <v>11757</v>
      </c>
      <c r="I34" s="12"/>
    </row>
    <row r="35" spans="2:8" s="11" customFormat="1" ht="11.25">
      <c r="B35" s="19"/>
      <c r="C35" s="19"/>
      <c r="D35" s="20"/>
      <c r="E35" s="19"/>
      <c r="F35" s="19"/>
      <c r="G35" s="19"/>
      <c r="H35" s="19"/>
    </row>
    <row r="36" spans="1:8" s="11" customFormat="1" ht="11.25">
      <c r="A36" s="1" t="s">
        <v>26</v>
      </c>
      <c r="B36" s="12">
        <v>0</v>
      </c>
      <c r="C36" s="12"/>
      <c r="D36" s="13">
        <v>0</v>
      </c>
      <c r="E36" s="12"/>
      <c r="F36" s="12">
        <v>0</v>
      </c>
      <c r="G36" s="12"/>
      <c r="H36" s="12">
        <v>0</v>
      </c>
    </row>
    <row r="37" spans="1:8" s="11" customFormat="1" ht="11.25">
      <c r="A37" s="1"/>
      <c r="B37" s="14"/>
      <c r="C37" s="12"/>
      <c r="D37" s="14"/>
      <c r="E37" s="12"/>
      <c r="F37" s="14"/>
      <c r="G37" s="12"/>
      <c r="H37" s="14"/>
    </row>
    <row r="38" spans="1:8" s="11" customFormat="1" ht="11.25">
      <c r="A38" s="1" t="s">
        <v>27</v>
      </c>
      <c r="B38" s="12">
        <f>SUM(B34:B37)</f>
        <v>5641.54512999997</v>
      </c>
      <c r="C38" s="12"/>
      <c r="D38" s="12">
        <f>SUM(D34:D37)</f>
        <v>2809.5</v>
      </c>
      <c r="E38" s="12"/>
      <c r="F38" s="12">
        <f>SUM(F34:F37)</f>
        <v>14453.99887999997</v>
      </c>
      <c r="G38" s="12"/>
      <c r="H38" s="12">
        <f>SUM(H34:H37)</f>
        <v>11757</v>
      </c>
    </row>
    <row r="39" spans="1:8" s="11" customFormat="1" ht="11.25">
      <c r="A39" s="1"/>
      <c r="B39" s="12"/>
      <c r="C39" s="12"/>
      <c r="D39" s="13"/>
      <c r="E39" s="12"/>
      <c r="F39" s="12"/>
      <c r="G39" s="12"/>
      <c r="H39" s="12"/>
    </row>
    <row r="40" spans="1:8" s="11" customFormat="1" ht="11.25">
      <c r="A40" s="1" t="s">
        <v>28</v>
      </c>
      <c r="B40" s="12">
        <v>0</v>
      </c>
      <c r="C40" s="12"/>
      <c r="D40" s="13">
        <v>6.1</v>
      </c>
      <c r="E40" s="12"/>
      <c r="F40" s="12">
        <v>0</v>
      </c>
      <c r="G40" s="12"/>
      <c r="H40" s="12">
        <v>6.1</v>
      </c>
    </row>
    <row r="41" spans="2:8" s="11" customFormat="1" ht="11.25">
      <c r="B41" s="16"/>
      <c r="C41" s="12"/>
      <c r="D41" s="16"/>
      <c r="E41" s="12"/>
      <c r="F41" s="16"/>
      <c r="G41" s="12"/>
      <c r="H41" s="16"/>
    </row>
    <row r="42" spans="1:8" s="11" customFormat="1" ht="12" thickBot="1">
      <c r="A42" s="1" t="s">
        <v>29</v>
      </c>
      <c r="B42" s="21">
        <f>SUM(B38:B41)</f>
        <v>5641.54512999997</v>
      </c>
      <c r="C42" s="12"/>
      <c r="D42" s="21">
        <f>SUM(D38:D41)</f>
        <v>2815.6</v>
      </c>
      <c r="E42" s="12"/>
      <c r="F42" s="21">
        <f>SUM(F38:F41)</f>
        <v>14453.99887999997</v>
      </c>
      <c r="G42" s="12"/>
      <c r="H42" s="21">
        <f>SUM(H38:H41)</f>
        <v>11763.1</v>
      </c>
    </row>
    <row r="43" spans="1:8" s="11" customFormat="1" ht="12" thickTop="1">
      <c r="A43" s="1"/>
      <c r="B43" s="12"/>
      <c r="C43" s="12"/>
      <c r="D43" s="13"/>
      <c r="E43" s="12"/>
      <c r="F43" s="12"/>
      <c r="G43" s="12"/>
      <c r="H43" s="12"/>
    </row>
    <row r="44" spans="1:8" s="11" customFormat="1" ht="11.25">
      <c r="A44" s="1"/>
      <c r="B44" s="12"/>
      <c r="C44" s="12"/>
      <c r="D44" s="13"/>
      <c r="E44" s="12"/>
      <c r="F44" s="12"/>
      <c r="G44" s="12"/>
      <c r="H44" s="12"/>
    </row>
    <row r="45" spans="1:8" s="11" customFormat="1" ht="11.25">
      <c r="A45" s="1" t="s">
        <v>30</v>
      </c>
      <c r="B45" s="14">
        <v>132000</v>
      </c>
      <c r="C45" s="12"/>
      <c r="D45" s="16">
        <v>120000</v>
      </c>
      <c r="E45" s="12"/>
      <c r="F45" s="14">
        <v>128646.57534246575</v>
      </c>
      <c r="G45" s="12"/>
      <c r="H45" s="14">
        <v>120000</v>
      </c>
    </row>
    <row r="46" spans="1:8" s="11" customFormat="1" ht="11.25">
      <c r="A46" s="1"/>
      <c r="B46" s="22"/>
      <c r="C46" s="12"/>
      <c r="D46" s="20"/>
      <c r="E46" s="12"/>
      <c r="F46" s="22"/>
      <c r="G46" s="12"/>
      <c r="H46" s="22"/>
    </row>
    <row r="47" spans="1:8" s="11" customFormat="1" ht="12" thickBot="1">
      <c r="A47" s="23" t="s">
        <v>31</v>
      </c>
      <c r="B47" s="24">
        <v>4.274200856060582</v>
      </c>
      <c r="C47" s="25"/>
      <c r="D47" s="26">
        <v>2.3363333333333336</v>
      </c>
      <c r="E47" s="25"/>
      <c r="F47" s="24">
        <v>11.235743230258095</v>
      </c>
      <c r="G47" s="12"/>
      <c r="H47" s="26">
        <v>9.802583333333335</v>
      </c>
    </row>
    <row r="48" spans="1:8" s="11" customFormat="1" ht="12" thickTop="1">
      <c r="A48" s="1"/>
      <c r="B48" s="25"/>
      <c r="C48" s="25"/>
      <c r="D48" s="27"/>
      <c r="E48" s="25"/>
      <c r="F48" s="27"/>
      <c r="G48" s="12"/>
      <c r="H48" s="13"/>
    </row>
  </sheetData>
  <mergeCells count="2">
    <mergeCell ref="B9:D9"/>
    <mergeCell ref="F9:H9"/>
  </mergeCells>
  <printOptions/>
  <pageMargins left="0.5" right="0.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A3" sqref="A3"/>
    </sheetView>
  </sheetViews>
  <sheetFormatPr defaultColWidth="9.140625" defaultRowHeight="12.75"/>
  <cols>
    <col min="1" max="1" width="59.28125" style="3" customWidth="1"/>
    <col min="2" max="2" width="12.57421875" style="3" customWidth="1"/>
    <col min="3" max="3" width="1.7109375" style="3" customWidth="1"/>
    <col min="4" max="4" width="12.57421875" style="2" bestFit="1" customWidth="1"/>
    <col min="5" max="5" width="1.57421875" style="3" customWidth="1"/>
    <col min="6" max="16384" width="9.140625" style="3" customWidth="1"/>
  </cols>
  <sheetData>
    <row r="1" ht="11.25">
      <c r="A1" s="4" t="s">
        <v>0</v>
      </c>
    </row>
    <row r="2" ht="11.25">
      <c r="A2" s="4" t="s">
        <v>1</v>
      </c>
    </row>
    <row r="3" ht="11.25">
      <c r="A3" s="6"/>
    </row>
    <row r="5" ht="11.25">
      <c r="A5" s="28" t="s">
        <v>32</v>
      </c>
    </row>
    <row r="6" ht="11.25">
      <c r="A6" s="28" t="s">
        <v>4</v>
      </c>
    </row>
    <row r="7" ht="11.25">
      <c r="B7" s="2"/>
    </row>
    <row r="8" spans="2:4" ht="11.25">
      <c r="B8" s="2"/>
      <c r="D8" s="2" t="s">
        <v>33</v>
      </c>
    </row>
    <row r="9" spans="2:4" ht="11.25">
      <c r="B9" s="2" t="s">
        <v>34</v>
      </c>
      <c r="D9" s="2" t="s">
        <v>35</v>
      </c>
    </row>
    <row r="10" spans="2:4" ht="11.25">
      <c r="B10" s="2" t="s">
        <v>36</v>
      </c>
      <c r="D10" s="2" t="s">
        <v>37</v>
      </c>
    </row>
    <row r="11" spans="2:4" ht="11.25">
      <c r="B11" s="2" t="s">
        <v>10</v>
      </c>
      <c r="D11" s="2" t="s">
        <v>38</v>
      </c>
    </row>
    <row r="12" spans="2:4" ht="11.25">
      <c r="B12" s="29" t="s">
        <v>13</v>
      </c>
      <c r="D12" s="29" t="s">
        <v>14</v>
      </c>
    </row>
    <row r="13" spans="2:4" ht="11.25">
      <c r="B13" s="2" t="s">
        <v>15</v>
      </c>
      <c r="D13" s="2" t="s">
        <v>15</v>
      </c>
    </row>
    <row r="15" spans="1:4" s="12" customFormat="1" ht="11.25">
      <c r="A15" s="30" t="s">
        <v>39</v>
      </c>
      <c r="B15" s="12">
        <v>92451.87498</v>
      </c>
      <c r="D15" s="13">
        <v>89533.218</v>
      </c>
    </row>
    <row r="16" spans="1:4" s="12" customFormat="1" ht="11.25">
      <c r="A16" s="30" t="s">
        <v>40</v>
      </c>
      <c r="B16" s="12">
        <v>14800</v>
      </c>
      <c r="D16" s="12">
        <v>0</v>
      </c>
    </row>
    <row r="17" spans="1:4" s="12" customFormat="1" ht="11.25">
      <c r="A17" s="30" t="s">
        <v>41</v>
      </c>
      <c r="B17" s="12">
        <v>32.135</v>
      </c>
      <c r="D17" s="13">
        <v>85.556</v>
      </c>
    </row>
    <row r="18" spans="1:4" s="12" customFormat="1" ht="11.25">
      <c r="A18" s="30"/>
      <c r="D18" s="13"/>
    </row>
    <row r="19" spans="1:4" s="12" customFormat="1" ht="11.25">
      <c r="A19" s="30" t="s">
        <v>42</v>
      </c>
      <c r="D19" s="13"/>
    </row>
    <row r="20" spans="1:5" s="12" customFormat="1" ht="11.25">
      <c r="A20" s="19" t="s">
        <v>43</v>
      </c>
      <c r="B20" s="31">
        <v>15899.65321</v>
      </c>
      <c r="C20" s="19"/>
      <c r="D20" s="31">
        <v>13275.857</v>
      </c>
      <c r="E20" s="19"/>
    </row>
    <row r="21" spans="1:5" s="12" customFormat="1" ht="11.25">
      <c r="A21" s="19" t="s">
        <v>44</v>
      </c>
      <c r="B21" s="32">
        <v>11567.015440000001</v>
      </c>
      <c r="C21" s="19"/>
      <c r="D21" s="32">
        <v>13774.199</v>
      </c>
      <c r="E21" s="19"/>
    </row>
    <row r="22" spans="1:5" s="12" customFormat="1" ht="11.25">
      <c r="A22" s="19" t="s">
        <v>45</v>
      </c>
      <c r="B22" s="32"/>
      <c r="C22" s="19"/>
      <c r="D22" s="32"/>
      <c r="E22" s="19"/>
    </row>
    <row r="23" spans="1:5" s="12" customFormat="1" ht="11.25">
      <c r="A23" s="19" t="s">
        <v>46</v>
      </c>
      <c r="B23" s="32">
        <v>0</v>
      </c>
      <c r="C23" s="19"/>
      <c r="D23" s="32">
        <v>22.444</v>
      </c>
      <c r="E23" s="19"/>
    </row>
    <row r="24" spans="1:5" s="12" customFormat="1" ht="11.25">
      <c r="A24" s="19" t="s">
        <v>47</v>
      </c>
      <c r="B24" s="32">
        <v>556.4570500000001</v>
      </c>
      <c r="C24" s="19"/>
      <c r="D24" s="32">
        <v>1247.94</v>
      </c>
      <c r="E24" s="19"/>
    </row>
    <row r="25" spans="1:5" s="12" customFormat="1" ht="11.25">
      <c r="A25" s="19"/>
      <c r="B25" s="33">
        <f>SUM(B20:B24)</f>
        <v>28023.1257</v>
      </c>
      <c r="C25" s="19"/>
      <c r="D25" s="33">
        <f>SUM(D20:D24)</f>
        <v>28320.44</v>
      </c>
      <c r="E25" s="19"/>
    </row>
    <row r="26" spans="1:5" s="12" customFormat="1" ht="11.25">
      <c r="A26" s="34" t="s">
        <v>48</v>
      </c>
      <c r="B26" s="32"/>
      <c r="C26" s="19"/>
      <c r="D26" s="35"/>
      <c r="E26" s="19"/>
    </row>
    <row r="27" spans="1:10" s="12" customFormat="1" ht="11.25">
      <c r="A27" s="19" t="s">
        <v>49</v>
      </c>
      <c r="B27" s="32">
        <v>4528.489779999999</v>
      </c>
      <c r="C27" s="19"/>
      <c r="D27" s="32">
        <v>13813.084</v>
      </c>
      <c r="E27" s="19"/>
      <c r="F27" s="19"/>
      <c r="G27" s="19"/>
      <c r="H27" s="19"/>
      <c r="I27" s="19"/>
      <c r="J27" s="19"/>
    </row>
    <row r="28" spans="1:10" s="12" customFormat="1" ht="11.25">
      <c r="A28" s="19" t="s">
        <v>50</v>
      </c>
      <c r="B28" s="32">
        <v>20728.69002</v>
      </c>
      <c r="C28" s="19"/>
      <c r="D28" s="32">
        <v>12183.026</v>
      </c>
      <c r="E28" s="19"/>
      <c r="F28" s="19"/>
      <c r="G28" s="19"/>
      <c r="H28" s="19"/>
      <c r="I28" s="19"/>
      <c r="J28" s="19"/>
    </row>
    <row r="29" spans="1:10" s="12" customFormat="1" ht="11.25">
      <c r="A29" s="19" t="s">
        <v>24</v>
      </c>
      <c r="B29" s="32">
        <v>519.373</v>
      </c>
      <c r="C29" s="19"/>
      <c r="D29" s="32">
        <v>174.354</v>
      </c>
      <c r="E29" s="19"/>
      <c r="F29" s="36"/>
      <c r="G29" s="36"/>
      <c r="H29" s="36"/>
      <c r="I29" s="36"/>
      <c r="J29" s="36"/>
    </row>
    <row r="30" spans="1:10" s="12" customFormat="1" ht="11.25">
      <c r="A30" s="19"/>
      <c r="B30" s="33">
        <f>SUM(B27:B29)</f>
        <v>25776.552799999998</v>
      </c>
      <c r="C30" s="19"/>
      <c r="D30" s="33">
        <f>SUM(D27:D29)</f>
        <v>26170.464</v>
      </c>
      <c r="E30" s="19"/>
      <c r="F30" s="36"/>
      <c r="G30" s="36"/>
      <c r="H30" s="36"/>
      <c r="I30" s="36"/>
      <c r="J30" s="36"/>
    </row>
    <row r="31" spans="4:10" s="12" customFormat="1" ht="11.25">
      <c r="D31" s="13"/>
      <c r="F31" s="36"/>
      <c r="G31" s="36"/>
      <c r="H31" s="36"/>
      <c r="I31" s="36"/>
      <c r="J31" s="36"/>
    </row>
    <row r="32" spans="1:10" s="12" customFormat="1" ht="11.25">
      <c r="A32" s="30" t="s">
        <v>51</v>
      </c>
      <c r="B32" s="12">
        <f>B25-B30</f>
        <v>2246.572900000003</v>
      </c>
      <c r="D32" s="12">
        <f>D25-D30</f>
        <v>2149.9759999999987</v>
      </c>
      <c r="F32" s="36"/>
      <c r="G32" s="36"/>
      <c r="H32" s="36"/>
      <c r="I32" s="36"/>
      <c r="J32" s="36"/>
    </row>
    <row r="33" spans="6:10" s="12" customFormat="1" ht="11.25">
      <c r="F33" s="36"/>
      <c r="G33" s="36"/>
      <c r="H33" s="36"/>
      <c r="I33" s="36"/>
      <c r="J33" s="36"/>
    </row>
    <row r="34" spans="2:10" s="12" customFormat="1" ht="12" thickBot="1">
      <c r="B34" s="37">
        <f>SUM(B15:B17)+B32</f>
        <v>109530.58287999999</v>
      </c>
      <c r="D34" s="37">
        <f>SUM(D15:D17)+D32</f>
        <v>91768.74999999999</v>
      </c>
      <c r="F34" s="36"/>
      <c r="G34" s="36"/>
      <c r="H34" s="36"/>
      <c r="I34" s="36"/>
      <c r="J34" s="36"/>
    </row>
    <row r="35" spans="6:10" s="12" customFormat="1" ht="12" thickTop="1">
      <c r="F35" s="36"/>
      <c r="G35" s="36"/>
      <c r="H35" s="36"/>
      <c r="I35" s="36"/>
      <c r="J35" s="36"/>
    </row>
    <row r="36" spans="1:10" ht="11.25">
      <c r="A36" s="28" t="s">
        <v>52</v>
      </c>
      <c r="B36" s="12">
        <v>66000</v>
      </c>
      <c r="D36" s="12">
        <v>60000</v>
      </c>
      <c r="F36" s="36"/>
      <c r="G36" s="36"/>
      <c r="H36" s="36"/>
      <c r="I36" s="36"/>
      <c r="J36" s="36"/>
    </row>
    <row r="37" spans="1:10" ht="11.25">
      <c r="A37" s="28" t="s">
        <v>53</v>
      </c>
      <c r="B37" s="12">
        <v>28416.005909999978</v>
      </c>
      <c r="D37" s="12">
        <v>15941.721</v>
      </c>
      <c r="F37" s="38"/>
      <c r="G37" s="36"/>
      <c r="H37" s="36"/>
      <c r="I37" s="36"/>
      <c r="J37" s="36"/>
    </row>
    <row r="38" spans="1:10" ht="11.25">
      <c r="A38" s="28"/>
      <c r="B38" s="12"/>
      <c r="D38" s="39"/>
      <c r="F38" s="36"/>
      <c r="G38" s="36"/>
      <c r="H38" s="36"/>
      <c r="I38" s="36"/>
      <c r="J38" s="36"/>
    </row>
    <row r="39" spans="1:10" ht="11.25">
      <c r="A39" s="28" t="s">
        <v>54</v>
      </c>
      <c r="B39" s="40">
        <f>SUM(B36:B38)</f>
        <v>94416.00590999998</v>
      </c>
      <c r="D39" s="40">
        <f>SUM(D36:D38)</f>
        <v>75941.721</v>
      </c>
      <c r="F39" s="36"/>
      <c r="G39" s="36"/>
      <c r="H39" s="36"/>
      <c r="I39" s="36"/>
      <c r="J39" s="36"/>
    </row>
    <row r="40" spans="1:10" ht="11.25">
      <c r="A40" s="28" t="s">
        <v>55</v>
      </c>
      <c r="B40" s="19">
        <v>7463.787</v>
      </c>
      <c r="D40" s="19">
        <v>2963.019</v>
      </c>
      <c r="F40" s="36"/>
      <c r="G40" s="36"/>
      <c r="H40" s="36"/>
      <c r="I40" s="36"/>
      <c r="J40" s="36"/>
    </row>
    <row r="41" spans="1:10" ht="11.25">
      <c r="A41" s="28" t="s">
        <v>56</v>
      </c>
      <c r="B41" s="19">
        <v>7650.79051</v>
      </c>
      <c r="D41" s="19">
        <v>8457.042</v>
      </c>
      <c r="F41" s="36"/>
      <c r="G41" s="36"/>
      <c r="H41" s="36"/>
      <c r="I41" s="36"/>
      <c r="J41" s="36"/>
    </row>
    <row r="42" spans="1:10" ht="11.25">
      <c r="A42" s="28" t="s">
        <v>57</v>
      </c>
      <c r="B42" s="19">
        <v>0</v>
      </c>
      <c r="D42" s="19">
        <v>4406.968</v>
      </c>
      <c r="F42" s="36"/>
      <c r="G42" s="36"/>
      <c r="H42" s="36"/>
      <c r="I42" s="36"/>
      <c r="J42" s="36"/>
    </row>
    <row r="43" spans="1:10" ht="12" thickBot="1">
      <c r="A43" s="28"/>
      <c r="B43" s="37">
        <f>SUM(B39:B42)</f>
        <v>109530.58341999998</v>
      </c>
      <c r="D43" s="37">
        <f>SUM(D39:D42)</f>
        <v>91768.75</v>
      </c>
      <c r="F43" s="36"/>
      <c r="G43" s="36"/>
      <c r="H43" s="36"/>
      <c r="I43" s="36"/>
      <c r="J43" s="36"/>
    </row>
    <row r="44" spans="1:4" ht="12" thickTop="1">
      <c r="A44" s="10"/>
      <c r="B44" s="41"/>
      <c r="D44" s="41"/>
    </row>
    <row r="45" spans="1:4" ht="12" thickBot="1">
      <c r="A45" s="42" t="s">
        <v>58</v>
      </c>
      <c r="B45" s="43">
        <f>(B39)/(B36*2)</f>
        <v>0.7152727720454544</v>
      </c>
      <c r="C45" s="28"/>
      <c r="D45" s="43">
        <f>(D39)/(D36*2)</f>
        <v>0.632847675</v>
      </c>
    </row>
    <row r="46" spans="1:2" ht="11.25">
      <c r="A46" s="10"/>
      <c r="B46" s="41"/>
    </row>
    <row r="47" ht="11.25">
      <c r="B47" s="44"/>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35"/>
  <sheetViews>
    <sheetView workbookViewId="0" topLeftCell="A1">
      <selection activeCell="A3" sqref="A3"/>
    </sheetView>
  </sheetViews>
  <sheetFormatPr defaultColWidth="9.140625" defaultRowHeight="12.75"/>
  <cols>
    <col min="1" max="1" width="50.00390625" style="1" customWidth="1"/>
    <col min="2" max="2" width="2.421875" style="1" customWidth="1"/>
    <col min="3" max="3" width="14.57421875" style="12" bestFit="1" customWidth="1"/>
    <col min="4" max="4" width="1.7109375" style="1" customWidth="1"/>
    <col min="5" max="5" width="12.8515625" style="3" customWidth="1"/>
    <col min="6" max="6" width="1.57421875" style="1" customWidth="1"/>
    <col min="7" max="16384" width="9.140625" style="1" customWidth="1"/>
  </cols>
  <sheetData>
    <row r="1" ht="11.25">
      <c r="A1" s="4" t="s">
        <v>0</v>
      </c>
    </row>
    <row r="2" ht="11.25">
      <c r="A2" s="4" t="s">
        <v>1</v>
      </c>
    </row>
    <row r="3" ht="11.25">
      <c r="A3" s="5"/>
    </row>
    <row r="5" ht="11.25">
      <c r="A5" s="9" t="s">
        <v>59</v>
      </c>
    </row>
    <row r="6" ht="11.25">
      <c r="A6" s="7" t="s">
        <v>3</v>
      </c>
    </row>
    <row r="7" spans="1:3" ht="11.25">
      <c r="A7" s="28" t="s">
        <v>4</v>
      </c>
      <c r="C7" s="3"/>
    </row>
    <row r="8" spans="1:5" ht="11.25">
      <c r="A8" s="9"/>
      <c r="C8" s="8"/>
      <c r="E8" s="2"/>
    </row>
    <row r="9" spans="1:5" ht="11.25">
      <c r="A9" s="9"/>
      <c r="C9" s="8" t="s">
        <v>60</v>
      </c>
      <c r="D9" s="8"/>
      <c r="E9" s="2" t="s">
        <v>60</v>
      </c>
    </row>
    <row r="10" spans="1:5" ht="11.25">
      <c r="A10" s="9"/>
      <c r="C10" s="8" t="s">
        <v>8</v>
      </c>
      <c r="E10" s="2" t="s">
        <v>7</v>
      </c>
    </row>
    <row r="11" spans="1:5" ht="11.25">
      <c r="A11" s="9"/>
      <c r="C11" s="8" t="s">
        <v>10</v>
      </c>
      <c r="E11" s="2" t="s">
        <v>12</v>
      </c>
    </row>
    <row r="12" spans="1:5" ht="11.25">
      <c r="A12" s="9"/>
      <c r="B12" s="9"/>
      <c r="C12" s="45" t="s">
        <v>13</v>
      </c>
      <c r="D12" s="45"/>
      <c r="E12" s="46" t="s">
        <v>14</v>
      </c>
    </row>
    <row r="13" spans="1:5" ht="11.25">
      <c r="A13" s="9"/>
      <c r="C13" s="2" t="s">
        <v>15</v>
      </c>
      <c r="D13" s="2"/>
      <c r="E13" s="2" t="s">
        <v>15</v>
      </c>
    </row>
    <row r="14" spans="1:3" ht="11.25">
      <c r="A14" s="9"/>
      <c r="C14" s="3"/>
    </row>
    <row r="15" spans="1:5" ht="11.25">
      <c r="A15" s="9" t="s">
        <v>61</v>
      </c>
      <c r="C15" s="12">
        <v>6654.055899999976</v>
      </c>
      <c r="D15" s="11"/>
      <c r="E15" s="12">
        <v>15077.893</v>
      </c>
    </row>
    <row r="16" spans="1:5" ht="11.25">
      <c r="A16" s="9"/>
      <c r="D16" s="11"/>
      <c r="E16" s="12"/>
    </row>
    <row r="17" spans="1:5" ht="11.25">
      <c r="A17" s="9" t="s">
        <v>62</v>
      </c>
      <c r="C17" s="12">
        <v>-18656.814710000006</v>
      </c>
      <c r="D17" s="11"/>
      <c r="E17" s="12">
        <v>-16179.923</v>
      </c>
    </row>
    <row r="18" spans="3:5" ht="11.25">
      <c r="C18" s="19"/>
      <c r="D18" s="11"/>
      <c r="E18" s="12"/>
    </row>
    <row r="19" spans="1:5" ht="11.25">
      <c r="A19" s="9" t="s">
        <v>63</v>
      </c>
      <c r="C19" s="19">
        <v>11460.546310000002</v>
      </c>
      <c r="D19" s="11"/>
      <c r="E19" s="12">
        <v>720.255</v>
      </c>
    </row>
    <row r="20" spans="3:5" ht="11.25">
      <c r="C20" s="14"/>
      <c r="D20" s="11"/>
      <c r="E20" s="14"/>
    </row>
    <row r="21" spans="1:5" ht="11.25">
      <c r="A21" s="9" t="s">
        <v>64</v>
      </c>
      <c r="C21" s="19">
        <f>SUM(C15:C20)</f>
        <v>-542.2125000000287</v>
      </c>
      <c r="D21" s="11"/>
      <c r="E21" s="19">
        <f>SUM(E15:E20)</f>
        <v>-381.77500000000066</v>
      </c>
    </row>
    <row r="22" spans="3:5" ht="11.25">
      <c r="C22" s="19"/>
      <c r="D22" s="11"/>
      <c r="E22" s="19"/>
    </row>
    <row r="23" spans="1:5" ht="11.25">
      <c r="A23" s="9" t="s">
        <v>65</v>
      </c>
      <c r="C23" s="47">
        <v>193.34444</v>
      </c>
      <c r="D23" s="11"/>
      <c r="E23" s="47">
        <v>575.1191300000002</v>
      </c>
    </row>
    <row r="24" spans="3:5" ht="11.25">
      <c r="C24" s="19"/>
      <c r="D24" s="11"/>
      <c r="E24" s="19"/>
    </row>
    <row r="25" spans="1:5" ht="12" thickBot="1">
      <c r="A25" s="9" t="s">
        <v>66</v>
      </c>
      <c r="C25" s="37">
        <f>SUM(C21:C24)</f>
        <v>-348.8680600000288</v>
      </c>
      <c r="D25" s="11"/>
      <c r="E25" s="37">
        <f>SUM(E21:E24)</f>
        <v>193.3441299999995</v>
      </c>
    </row>
    <row r="26" spans="3:5" ht="12" thickTop="1">
      <c r="C26" s="48"/>
      <c r="E26" s="19"/>
    </row>
    <row r="27" spans="3:5" ht="11.25">
      <c r="C27" s="48"/>
      <c r="E27" s="19"/>
    </row>
    <row r="28" spans="1:5" ht="11.25">
      <c r="A28" s="49" t="s">
        <v>67</v>
      </c>
      <c r="C28" s="48"/>
      <c r="E28" s="19"/>
    </row>
    <row r="29" spans="3:5" ht="11.25">
      <c r="C29" s="48"/>
      <c r="E29" s="19"/>
    </row>
    <row r="30" spans="1:5" ht="11.25">
      <c r="A30" s="1" t="s">
        <v>68</v>
      </c>
      <c r="C30" s="50">
        <v>556.4570500000001</v>
      </c>
      <c r="E30" s="19">
        <v>1247.9399799999999</v>
      </c>
    </row>
    <row r="31" spans="1:5" ht="11.25">
      <c r="A31" s="1" t="s">
        <v>69</v>
      </c>
      <c r="C31" s="51">
        <v>-905.32491</v>
      </c>
      <c r="E31" s="19">
        <v>-1054.5956999999999</v>
      </c>
    </row>
    <row r="32" spans="3:5" ht="11.25">
      <c r="C32" s="50"/>
      <c r="E32" s="19"/>
    </row>
    <row r="33" spans="1:5" ht="12" thickBot="1">
      <c r="A33" s="9" t="s">
        <v>66</v>
      </c>
      <c r="C33" s="52">
        <f>SUM(C30:C32)</f>
        <v>-348.86785999999995</v>
      </c>
      <c r="E33" s="52">
        <f>SUM(E30:E32)</f>
        <v>193.34428000000003</v>
      </c>
    </row>
    <row r="34" spans="3:5" ht="12" thickTop="1">
      <c r="C34" s="48"/>
      <c r="E34" s="48"/>
    </row>
    <row r="35" spans="3:5" ht="11.25">
      <c r="C35" s="48"/>
      <c r="E35" s="19"/>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E62"/>
  <sheetViews>
    <sheetView workbookViewId="0" topLeftCell="A1">
      <selection activeCell="A3" sqref="A3"/>
    </sheetView>
  </sheetViews>
  <sheetFormatPr defaultColWidth="9.140625" defaultRowHeight="12.75"/>
  <cols>
    <col min="1" max="1" width="33.421875" style="1" customWidth="1"/>
    <col min="2" max="2" width="11.140625" style="11" customWidth="1"/>
    <col min="3" max="3" width="13.57421875" style="11" customWidth="1"/>
    <col min="4" max="4" width="12.421875" style="11" bestFit="1" customWidth="1"/>
    <col min="5" max="5" width="10.8515625" style="11" customWidth="1"/>
    <col min="6" max="6" width="1.28515625" style="1" customWidth="1"/>
    <col min="7" max="8" width="9.140625" style="1" customWidth="1"/>
    <col min="9" max="9" width="8.421875" style="1" customWidth="1"/>
    <col min="10" max="16384" width="9.140625" style="1" customWidth="1"/>
  </cols>
  <sheetData>
    <row r="1" ht="11.25">
      <c r="A1" s="4" t="s">
        <v>0</v>
      </c>
    </row>
    <row r="2" ht="11.25">
      <c r="A2" s="4" t="s">
        <v>1</v>
      </c>
    </row>
    <row r="3" ht="11.25">
      <c r="A3" s="5"/>
    </row>
    <row r="5" ht="11.25">
      <c r="A5" s="9" t="s">
        <v>70</v>
      </c>
    </row>
    <row r="6" ht="11.25">
      <c r="A6" s="7" t="s">
        <v>3</v>
      </c>
    </row>
    <row r="7" ht="11.25">
      <c r="A7" s="9" t="s">
        <v>4</v>
      </c>
    </row>
    <row r="8" spans="1:4" ht="11.25">
      <c r="A8" s="9"/>
      <c r="D8" s="53"/>
    </row>
    <row r="9" spans="1:4" ht="11.25">
      <c r="A9" s="9"/>
      <c r="D9" s="53"/>
    </row>
    <row r="10" spans="3:4" ht="11.25">
      <c r="C10" s="54" t="s">
        <v>71</v>
      </c>
      <c r="D10" s="53" t="s">
        <v>72</v>
      </c>
    </row>
    <row r="11" spans="2:4" ht="11.25">
      <c r="B11" s="53" t="s">
        <v>73</v>
      </c>
      <c r="C11" s="53" t="s">
        <v>73</v>
      </c>
      <c r="D11" s="53" t="s">
        <v>74</v>
      </c>
    </row>
    <row r="12" spans="2:5" ht="11.25">
      <c r="B12" s="53" t="s">
        <v>75</v>
      </c>
      <c r="C12" s="53" t="s">
        <v>76</v>
      </c>
      <c r="D12" s="53" t="s">
        <v>77</v>
      </c>
      <c r="E12" s="53" t="s">
        <v>78</v>
      </c>
    </row>
    <row r="13" spans="2:5" ht="11.25">
      <c r="B13" s="53" t="s">
        <v>15</v>
      </c>
      <c r="C13" s="53" t="s">
        <v>15</v>
      </c>
      <c r="D13" s="53" t="s">
        <v>15</v>
      </c>
      <c r="E13" s="53" t="s">
        <v>15</v>
      </c>
    </row>
    <row r="14" spans="2:5" ht="11.25">
      <c r="B14" s="53"/>
      <c r="C14" s="53"/>
      <c r="D14" s="53"/>
      <c r="E14" s="53"/>
    </row>
    <row r="15" spans="1:5" ht="11.25">
      <c r="A15" s="9" t="s">
        <v>79</v>
      </c>
      <c r="B15" s="55">
        <v>60000</v>
      </c>
      <c r="C15" s="56">
        <v>514.613</v>
      </c>
      <c r="D15" s="56">
        <v>7331.913</v>
      </c>
      <c r="E15" s="55">
        <f>SUM(B15:D15)</f>
        <v>67846.526</v>
      </c>
    </row>
    <row r="17" spans="1:5" ht="11.25">
      <c r="A17" s="1" t="s">
        <v>80</v>
      </c>
      <c r="B17" s="57">
        <v>0</v>
      </c>
      <c r="C17" s="58">
        <v>-67.585</v>
      </c>
      <c r="D17" s="58">
        <v>0</v>
      </c>
      <c r="E17" s="59">
        <f>SUM(B17:D17)</f>
        <v>-67.585</v>
      </c>
    </row>
    <row r="18" spans="1:5" ht="11.25">
      <c r="A18" s="1" t="s">
        <v>81</v>
      </c>
      <c r="B18" s="60"/>
      <c r="C18" s="61"/>
      <c r="D18" s="61"/>
      <c r="E18" s="62"/>
    </row>
    <row r="19" spans="2:5" ht="11.25">
      <c r="B19" s="63"/>
      <c r="C19" s="63"/>
      <c r="D19" s="63"/>
      <c r="E19" s="64"/>
    </row>
    <row r="20" spans="1:5" ht="11.25">
      <c r="A20" s="1" t="s">
        <v>82</v>
      </c>
      <c r="B20" s="63">
        <f>SUM(B17:B19)</f>
        <v>0</v>
      </c>
      <c r="C20" s="63">
        <f>SUM(C17:C19)</f>
        <v>-67.585</v>
      </c>
      <c r="D20" s="63">
        <f>SUM(D17:D19)</f>
        <v>0</v>
      </c>
      <c r="E20" s="63">
        <f>SUM(B20:D20)</f>
        <v>-67.585</v>
      </c>
    </row>
    <row r="21" spans="2:5" ht="11.25">
      <c r="B21" s="53"/>
      <c r="C21" s="53"/>
      <c r="D21" s="53"/>
      <c r="E21" s="53"/>
    </row>
    <row r="22" spans="1:5" ht="11.25">
      <c r="A22" s="1" t="s">
        <v>83</v>
      </c>
      <c r="B22" s="63">
        <v>0</v>
      </c>
      <c r="C22" s="63">
        <v>0</v>
      </c>
      <c r="D22" s="63">
        <v>-3600</v>
      </c>
      <c r="E22" s="65">
        <f>SUM(B22:D22)</f>
        <v>-3600</v>
      </c>
    </row>
    <row r="23" spans="1:5" ht="11.25">
      <c r="A23" s="66"/>
      <c r="B23" s="63"/>
      <c r="C23" s="63"/>
      <c r="D23" s="63"/>
      <c r="E23" s="65"/>
    </row>
    <row r="24" spans="1:5" ht="11.25">
      <c r="A24" s="1" t="s">
        <v>84</v>
      </c>
      <c r="B24" s="53"/>
      <c r="C24" s="53">
        <v>0</v>
      </c>
      <c r="D24" s="13">
        <v>11762.78</v>
      </c>
      <c r="E24" s="63">
        <f>SUM(B24:D24)</f>
        <v>11762.78</v>
      </c>
    </row>
    <row r="25" spans="2:5" ht="11.25">
      <c r="B25" s="67"/>
      <c r="C25" s="67"/>
      <c r="D25" s="67"/>
      <c r="E25" s="67"/>
    </row>
    <row r="26" spans="1:5" ht="11.25">
      <c r="A26" s="9" t="s">
        <v>85</v>
      </c>
      <c r="B26" s="68">
        <f>B15+B20+B24+B22</f>
        <v>60000</v>
      </c>
      <c r="C26" s="68">
        <f>C15+C20+C24+C22</f>
        <v>447.0280000000001</v>
      </c>
      <c r="D26" s="68">
        <f>D15+D20+D24+D22</f>
        <v>15494.693</v>
      </c>
      <c r="E26" s="68">
        <f>E15+E20+E24+E22</f>
        <v>75941.72099999999</v>
      </c>
    </row>
    <row r="27" spans="1:5" ht="11.25">
      <c r="A27" s="9"/>
      <c r="B27" s="39"/>
      <c r="C27" s="12"/>
      <c r="D27" s="12"/>
      <c r="E27" s="39"/>
    </row>
    <row r="28" ht="11.25">
      <c r="A28" s="1" t="s">
        <v>86</v>
      </c>
    </row>
    <row r="29" spans="1:5" ht="11.25">
      <c r="A29" s="1" t="s">
        <v>87</v>
      </c>
      <c r="B29" s="57">
        <v>0</v>
      </c>
      <c r="C29" s="58">
        <v>0</v>
      </c>
      <c r="D29" s="58">
        <v>0</v>
      </c>
      <c r="E29" s="59">
        <f>SUM(B29:D29)</f>
        <v>0</v>
      </c>
    </row>
    <row r="30" spans="1:5" ht="11.25">
      <c r="A30" s="1" t="s">
        <v>88</v>
      </c>
      <c r="B30" s="69">
        <v>6000</v>
      </c>
      <c r="C30" s="63">
        <v>1320</v>
      </c>
      <c r="D30" s="63">
        <v>0</v>
      </c>
      <c r="E30" s="70">
        <f>SUM(B30:D30)</f>
        <v>7320</v>
      </c>
    </row>
    <row r="31" spans="1:5" ht="11.25">
      <c r="A31" s="1" t="s">
        <v>89</v>
      </c>
      <c r="B31" s="60">
        <v>0</v>
      </c>
      <c r="C31" s="61">
        <v>0</v>
      </c>
      <c r="D31" s="61">
        <v>0</v>
      </c>
      <c r="E31" s="62">
        <f>SUM(B31:D31)</f>
        <v>0</v>
      </c>
    </row>
    <row r="32" spans="2:5" ht="11.25">
      <c r="B32" s="63">
        <f>SUM(B29:B31)</f>
        <v>6000</v>
      </c>
      <c r="C32" s="63">
        <f>SUM(C29:C31)</f>
        <v>1320</v>
      </c>
      <c r="D32" s="63">
        <f>SUM(D29:D31)</f>
        <v>0</v>
      </c>
      <c r="E32" s="65">
        <f>SUM(E29:E31)</f>
        <v>7320</v>
      </c>
    </row>
    <row r="33" spans="2:5" ht="11.25">
      <c r="B33" s="63"/>
      <c r="D33" s="63"/>
      <c r="E33" s="65"/>
    </row>
    <row r="34" spans="1:5" ht="11.25">
      <c r="A34" s="1" t="s">
        <v>90</v>
      </c>
      <c r="B34" s="57">
        <v>0</v>
      </c>
      <c r="C34" s="58">
        <v>0</v>
      </c>
      <c r="D34" s="40">
        <v>-3659</v>
      </c>
      <c r="E34" s="59">
        <f>SUM(B34:D34)</f>
        <v>-3659</v>
      </c>
    </row>
    <row r="35" spans="2:5" ht="11.25">
      <c r="B35" s="69"/>
      <c r="C35" s="63"/>
      <c r="D35" s="19"/>
      <c r="E35" s="70"/>
    </row>
    <row r="36" spans="1:5" ht="11.25">
      <c r="A36" s="1" t="s">
        <v>91</v>
      </c>
      <c r="B36" s="69">
        <v>0</v>
      </c>
      <c r="C36" s="63">
        <v>0</v>
      </c>
      <c r="D36" s="19">
        <v>4407</v>
      </c>
      <c r="E36" s="70">
        <f>SUM(B36:D36)</f>
        <v>4407</v>
      </c>
    </row>
    <row r="37" spans="1:5" ht="11.25">
      <c r="A37" s="1" t="s">
        <v>92</v>
      </c>
      <c r="B37" s="69"/>
      <c r="C37" s="63"/>
      <c r="D37" s="19"/>
      <c r="E37" s="70"/>
    </row>
    <row r="38" spans="2:5" ht="11.25">
      <c r="B38" s="69"/>
      <c r="C38" s="63"/>
      <c r="D38" s="19"/>
      <c r="E38" s="70"/>
    </row>
    <row r="39" spans="1:5" ht="11.25">
      <c r="A39" s="1" t="s">
        <v>93</v>
      </c>
      <c r="B39" s="69">
        <v>0</v>
      </c>
      <c r="C39" s="63">
        <v>-88.19023999999999</v>
      </c>
      <c r="D39" s="19">
        <v>0</v>
      </c>
      <c r="E39" s="70">
        <f>SUM(B39:D39)</f>
        <v>-88.19023999999999</v>
      </c>
    </row>
    <row r="40" spans="1:5" ht="11.25">
      <c r="A40" s="1" t="s">
        <v>94</v>
      </c>
      <c r="B40" s="60"/>
      <c r="C40" s="61"/>
      <c r="D40" s="14"/>
      <c r="E40" s="62"/>
    </row>
    <row r="41" spans="1:5" ht="11.25">
      <c r="A41" s="9" t="s">
        <v>95</v>
      </c>
      <c r="B41" s="63">
        <f>SUM(B34:B40)</f>
        <v>0</v>
      </c>
      <c r="C41" s="63">
        <f>SUM(C34:C40)</f>
        <v>-88.19023999999999</v>
      </c>
      <c r="D41" s="63">
        <f>SUM(D34:D40)</f>
        <v>748</v>
      </c>
      <c r="E41" s="63">
        <f>SUM(B41:D41)</f>
        <v>659.80976</v>
      </c>
    </row>
    <row r="42" spans="2:4" ht="11.25">
      <c r="B42" s="63"/>
      <c r="C42" s="63"/>
      <c r="D42" s="19"/>
    </row>
    <row r="43" spans="1:5" ht="11.25">
      <c r="A43" s="1" t="s">
        <v>96</v>
      </c>
      <c r="B43" s="63">
        <v>0</v>
      </c>
      <c r="C43" s="63">
        <v>0</v>
      </c>
      <c r="D43" s="19">
        <v>14454.398859999976</v>
      </c>
      <c r="E43" s="65">
        <f>SUM(B43:D43)</f>
        <v>14454.398859999976</v>
      </c>
    </row>
    <row r="44" spans="2:5" ht="11.25">
      <c r="B44" s="63"/>
      <c r="C44" s="63"/>
      <c r="D44" s="19"/>
      <c r="E44" s="65"/>
    </row>
    <row r="45" spans="1:5" ht="11.25">
      <c r="A45" s="1" t="s">
        <v>97</v>
      </c>
      <c r="B45" s="63"/>
      <c r="C45" s="63"/>
      <c r="D45" s="19"/>
      <c r="E45" s="65"/>
    </row>
    <row r="46" spans="1:5" ht="11.25">
      <c r="A46" s="66" t="s">
        <v>98</v>
      </c>
      <c r="B46" s="63">
        <v>0</v>
      </c>
      <c r="C46" s="63">
        <v>0</v>
      </c>
      <c r="D46" s="19">
        <v>-3960</v>
      </c>
      <c r="E46" s="65">
        <f>SUM(B46:D46)</f>
        <v>-3960</v>
      </c>
    </row>
    <row r="47" spans="2:5" ht="11.25">
      <c r="B47" s="63"/>
      <c r="C47" s="63"/>
      <c r="D47" s="63"/>
      <c r="E47" s="65"/>
    </row>
    <row r="48" ht="11.25">
      <c r="A48" s="3"/>
    </row>
    <row r="49" spans="1:5" ht="12" thickBot="1">
      <c r="A49" s="9" t="s">
        <v>99</v>
      </c>
      <c r="B49" s="71">
        <f>B26+B32+B41+B43+B46</f>
        <v>66000</v>
      </c>
      <c r="C49" s="71">
        <f>C26+C32+C41+C43+C46</f>
        <v>1678.8377600000001</v>
      </c>
      <c r="D49" s="71">
        <f>D26+D32+D41+D43+D46</f>
        <v>26737.091859999975</v>
      </c>
      <c r="E49" s="71">
        <f>E26+E32+E41+E43+E46</f>
        <v>94415.92961999997</v>
      </c>
    </row>
    <row r="50" ht="12" thickTop="1">
      <c r="A50" s="3"/>
    </row>
    <row r="62" ht="11.25">
      <c r="D62" s="63"/>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M498"/>
  <sheetViews>
    <sheetView workbookViewId="0" topLeftCell="A1">
      <selection activeCell="A3" sqref="A3"/>
    </sheetView>
  </sheetViews>
  <sheetFormatPr defaultColWidth="9.140625" defaultRowHeight="12.75"/>
  <cols>
    <col min="1" max="1" width="4.57421875" style="7" customWidth="1"/>
    <col min="2" max="2" width="11.57421875" style="1" customWidth="1"/>
    <col min="3" max="3" width="14.7109375" style="1" customWidth="1"/>
    <col min="4" max="5" width="11.7109375" style="1" customWidth="1"/>
    <col min="6" max="6" width="11.57421875" style="1" customWidth="1"/>
    <col min="7" max="7" width="10.00390625" style="1" customWidth="1"/>
    <col min="8" max="8" width="12.7109375" style="1" bestFit="1" customWidth="1"/>
    <col min="9" max="9" width="4.57421875" style="1" customWidth="1"/>
    <col min="10" max="10" width="1.7109375" style="36" customWidth="1"/>
    <col min="11" max="11" width="10.140625" style="1" customWidth="1"/>
    <col min="12" max="12" width="10.421875" style="1" customWidth="1"/>
    <col min="13" max="13" width="9.28125" style="1" bestFit="1" customWidth="1"/>
    <col min="14" max="16384" width="9.140625" style="1" customWidth="1"/>
  </cols>
  <sheetData>
    <row r="1" ht="11.25">
      <c r="A1" s="4" t="s">
        <v>0</v>
      </c>
    </row>
    <row r="2" ht="11.25">
      <c r="A2" s="4" t="s">
        <v>1</v>
      </c>
    </row>
    <row r="3" spans="1:3" ht="11.25">
      <c r="A3" s="5"/>
      <c r="B3" s="3"/>
      <c r="C3" s="3"/>
    </row>
    <row r="5" ht="11.25">
      <c r="A5" s="7" t="s">
        <v>100</v>
      </c>
    </row>
    <row r="8" spans="1:2" ht="11.25">
      <c r="A8" s="7" t="s">
        <v>101</v>
      </c>
      <c r="B8" s="9" t="s">
        <v>102</v>
      </c>
    </row>
    <row r="12" ht="11.25">
      <c r="K12" s="72"/>
    </row>
    <row r="44" spans="1:2" ht="11.25">
      <c r="A44" s="7" t="s">
        <v>103</v>
      </c>
      <c r="B44" s="9" t="s">
        <v>104</v>
      </c>
    </row>
    <row r="50" spans="1:2" ht="11.25">
      <c r="A50" s="7" t="s">
        <v>105</v>
      </c>
      <c r="B50" s="9" t="s">
        <v>106</v>
      </c>
    </row>
    <row r="51" spans="1:2" ht="11.25">
      <c r="A51" s="73"/>
      <c r="B51" s="9"/>
    </row>
    <row r="52" spans="1:3" ht="12.75">
      <c r="A52" s="73"/>
      <c r="B52" s="74" t="s">
        <v>107</v>
      </c>
      <c r="C52" s="3"/>
    </row>
    <row r="53" spans="1:3" ht="11.25">
      <c r="A53" s="73"/>
      <c r="B53" s="3"/>
      <c r="C53" s="3"/>
    </row>
    <row r="54" spans="2:3" ht="11.25">
      <c r="B54" s="3"/>
      <c r="C54" s="3"/>
    </row>
    <row r="55" spans="1:2" ht="11.25">
      <c r="A55" s="7" t="s">
        <v>108</v>
      </c>
      <c r="B55" s="9" t="s">
        <v>109</v>
      </c>
    </row>
    <row r="62" spans="1:2" ht="11.25">
      <c r="A62" s="7" t="s">
        <v>110</v>
      </c>
      <c r="B62" s="9" t="s">
        <v>111</v>
      </c>
    </row>
    <row r="64" ht="12.75">
      <c r="B64" s="75" t="s">
        <v>112</v>
      </c>
    </row>
    <row r="70" spans="1:2" ht="11.25">
      <c r="A70" s="7" t="s">
        <v>113</v>
      </c>
      <c r="B70" s="28" t="s">
        <v>114</v>
      </c>
    </row>
    <row r="77" spans="1:13" s="3" customFormat="1" ht="11.25">
      <c r="A77" s="42" t="s">
        <v>115</v>
      </c>
      <c r="B77" s="28" t="s">
        <v>116</v>
      </c>
      <c r="J77" s="36"/>
      <c r="K77" s="1"/>
      <c r="L77" s="1"/>
      <c r="M77" s="1"/>
    </row>
    <row r="78" spans="1:13" s="3" customFormat="1" ht="11.25" customHeight="1">
      <c r="A78" s="42"/>
      <c r="J78" s="36"/>
      <c r="K78" s="1"/>
      <c r="L78" s="1"/>
      <c r="M78" s="1"/>
    </row>
    <row r="79" spans="1:13" s="3" customFormat="1" ht="11.25">
      <c r="A79" s="42"/>
      <c r="J79" s="36"/>
      <c r="K79" s="1"/>
      <c r="L79" s="1"/>
      <c r="M79" s="1"/>
    </row>
    <row r="80" spans="1:13" s="3" customFormat="1" ht="11.25">
      <c r="A80" s="42"/>
      <c r="J80" s="36"/>
      <c r="K80" s="1"/>
      <c r="L80" s="1"/>
      <c r="M80" s="1"/>
    </row>
    <row r="81" spans="1:13" s="3" customFormat="1" ht="11.25">
      <c r="A81" s="42"/>
      <c r="J81" s="36"/>
      <c r="K81" s="1"/>
      <c r="L81" s="1"/>
      <c r="M81" s="1"/>
    </row>
    <row r="82" spans="1:13" s="3" customFormat="1" ht="11.25">
      <c r="A82" s="42"/>
      <c r="J82" s="36"/>
      <c r="K82" s="1"/>
      <c r="L82" s="1"/>
      <c r="M82" s="1"/>
    </row>
    <row r="83" spans="1:13" s="3" customFormat="1" ht="11.25">
      <c r="A83" s="42"/>
      <c r="J83" s="36"/>
      <c r="K83" s="1"/>
      <c r="L83" s="1"/>
      <c r="M83" s="1"/>
    </row>
    <row r="84" spans="1:10" s="3" customFormat="1" ht="11.25">
      <c r="A84" s="42" t="s">
        <v>117</v>
      </c>
      <c r="B84" s="28" t="s">
        <v>118</v>
      </c>
      <c r="H84" s="36"/>
      <c r="J84" s="36"/>
    </row>
    <row r="85" s="3" customFormat="1" ht="11.25">
      <c r="J85" s="36"/>
    </row>
    <row r="86" spans="1:10" s="3" customFormat="1" ht="11.25">
      <c r="A86" s="42"/>
      <c r="B86" s="76"/>
      <c r="D86" s="77"/>
      <c r="E86" s="77"/>
      <c r="F86" s="77"/>
      <c r="G86" s="77"/>
      <c r="H86" s="128" t="s">
        <v>119</v>
      </c>
      <c r="I86" s="128"/>
      <c r="J86" s="36"/>
    </row>
    <row r="87" spans="1:10" s="3" customFormat="1" ht="11.25">
      <c r="A87" s="42"/>
      <c r="B87" s="76"/>
      <c r="D87" s="77"/>
      <c r="E87" s="77"/>
      <c r="F87" s="127" t="s">
        <v>16</v>
      </c>
      <c r="G87" s="127"/>
      <c r="H87" s="127" t="s">
        <v>120</v>
      </c>
      <c r="I87" s="127"/>
      <c r="J87" s="36"/>
    </row>
    <row r="88" spans="1:10" s="3" customFormat="1" ht="11.25">
      <c r="A88" s="42"/>
      <c r="B88" s="79"/>
      <c r="C88" s="36"/>
      <c r="D88" s="80"/>
      <c r="E88" s="80"/>
      <c r="F88" s="81"/>
      <c r="G88" s="78"/>
      <c r="H88" s="78"/>
      <c r="I88" s="78"/>
      <c r="J88" s="36"/>
    </row>
    <row r="89" spans="1:10" s="3" customFormat="1" ht="11.25">
      <c r="A89" s="42"/>
      <c r="B89" s="79"/>
      <c r="C89" s="36"/>
      <c r="D89" s="80"/>
      <c r="E89" s="80"/>
      <c r="F89" s="81"/>
      <c r="G89" s="78"/>
      <c r="H89" s="78"/>
      <c r="I89" s="78"/>
      <c r="J89" s="36"/>
    </row>
    <row r="90" spans="1:10" s="3" customFormat="1" ht="11.25">
      <c r="A90" s="42"/>
      <c r="B90" s="79"/>
      <c r="C90" s="36"/>
      <c r="D90" s="80"/>
      <c r="E90" s="80"/>
      <c r="F90" s="81"/>
      <c r="G90" s="78"/>
      <c r="H90" s="78"/>
      <c r="I90" s="78"/>
      <c r="J90" s="36"/>
    </row>
    <row r="91" spans="1:10" s="3" customFormat="1" ht="12.75" customHeight="1">
      <c r="A91" s="42"/>
      <c r="B91" s="82"/>
      <c r="C91" s="36"/>
      <c r="D91" s="80"/>
      <c r="E91" s="129" t="s">
        <v>121</v>
      </c>
      <c r="F91" s="129"/>
      <c r="G91" s="129" t="s">
        <v>122</v>
      </c>
      <c r="H91" s="129"/>
      <c r="I91" s="78"/>
      <c r="J91" s="36"/>
    </row>
    <row r="92" spans="1:10" s="3" customFormat="1" ht="25.5">
      <c r="A92" s="42"/>
      <c r="B92" s="130" t="s">
        <v>123</v>
      </c>
      <c r="C92" s="130"/>
      <c r="D92" s="130"/>
      <c r="E92" s="83" t="s">
        <v>16</v>
      </c>
      <c r="F92" s="84" t="s">
        <v>124</v>
      </c>
      <c r="G92" s="83" t="s">
        <v>16</v>
      </c>
      <c r="H92" s="84" t="s">
        <v>124</v>
      </c>
      <c r="I92" s="78"/>
      <c r="J92" s="36"/>
    </row>
    <row r="93" spans="1:10" s="3" customFormat="1" ht="12.75">
      <c r="A93" s="42"/>
      <c r="B93" s="82"/>
      <c r="C93" s="36"/>
      <c r="D93" s="80"/>
      <c r="E93" s="85" t="s">
        <v>125</v>
      </c>
      <c r="F93" s="85" t="s">
        <v>125</v>
      </c>
      <c r="G93" s="85" t="s">
        <v>125</v>
      </c>
      <c r="H93" s="85" t="s">
        <v>125</v>
      </c>
      <c r="I93" s="78"/>
      <c r="J93" s="36"/>
    </row>
    <row r="94" spans="1:10" s="3" customFormat="1" ht="12.75">
      <c r="A94" s="42"/>
      <c r="B94" s="82" t="s">
        <v>126</v>
      </c>
      <c r="C94" s="36"/>
      <c r="D94" s="80"/>
      <c r="E94" s="86">
        <v>30433.500859999956</v>
      </c>
      <c r="F94" s="86">
        <v>3298.335379999971</v>
      </c>
      <c r="G94" s="86">
        <v>24530.909</v>
      </c>
      <c r="H94" s="86">
        <v>2268.372</v>
      </c>
      <c r="I94" s="78"/>
      <c r="J94" s="36"/>
    </row>
    <row r="95" spans="1:10" s="3" customFormat="1" ht="12.75">
      <c r="A95" s="42"/>
      <c r="B95" s="82" t="s">
        <v>127</v>
      </c>
      <c r="C95" s="36"/>
      <c r="D95" s="80"/>
      <c r="E95" s="86">
        <v>1325</v>
      </c>
      <c r="F95" s="87">
        <v>25</v>
      </c>
      <c r="G95" s="86">
        <v>437.091</v>
      </c>
      <c r="H95" s="86">
        <v>0.728</v>
      </c>
      <c r="I95" s="78"/>
      <c r="J95" s="36"/>
    </row>
    <row r="96" spans="1:10" s="3" customFormat="1" ht="12.75">
      <c r="A96" s="42"/>
      <c r="B96" s="82" t="s">
        <v>128</v>
      </c>
      <c r="C96" s="36"/>
      <c r="D96" s="80"/>
      <c r="E96" s="86">
        <v>0</v>
      </c>
      <c r="F96" s="87">
        <v>2605.82678</v>
      </c>
      <c r="G96" s="86">
        <v>0</v>
      </c>
      <c r="H96" s="86">
        <v>-102</v>
      </c>
      <c r="I96" s="78"/>
      <c r="J96" s="36"/>
    </row>
    <row r="97" spans="1:10" s="3" customFormat="1" ht="13.5" thickBot="1">
      <c r="A97" s="42"/>
      <c r="B97" s="82" t="s">
        <v>129</v>
      </c>
      <c r="C97" s="36"/>
      <c r="D97" s="80"/>
      <c r="E97" s="88">
        <v>0</v>
      </c>
      <c r="F97" s="89">
        <v>-10</v>
      </c>
      <c r="G97" s="88">
        <v>0</v>
      </c>
      <c r="H97" s="88">
        <v>-6</v>
      </c>
      <c r="I97" s="78"/>
      <c r="J97" s="36"/>
    </row>
    <row r="98" spans="1:10" s="3" customFormat="1" ht="12.75">
      <c r="A98" s="42"/>
      <c r="B98" s="82"/>
      <c r="C98" s="36"/>
      <c r="D98" s="80"/>
      <c r="E98" s="86">
        <f>SUM(E94:E97)</f>
        <v>31758.500859999956</v>
      </c>
      <c r="F98" s="86">
        <f>SUM(F94:F97)</f>
        <v>5919.162159999971</v>
      </c>
      <c r="G98" s="86">
        <f>SUM(G94:G97)</f>
        <v>24968</v>
      </c>
      <c r="H98" s="86">
        <f>SUM(H94:H97)</f>
        <v>2161.1</v>
      </c>
      <c r="I98" s="78"/>
      <c r="J98" s="36"/>
    </row>
    <row r="99" spans="1:10" s="3" customFormat="1" ht="12.75">
      <c r="A99" s="42"/>
      <c r="B99" s="90" t="s">
        <v>130</v>
      </c>
      <c r="C99" s="36"/>
      <c r="D99" s="80"/>
      <c r="E99" s="86"/>
      <c r="F99" s="87"/>
      <c r="G99" s="86"/>
      <c r="H99" s="86"/>
      <c r="I99" s="78"/>
      <c r="J99" s="36"/>
    </row>
    <row r="100" spans="1:10" s="3" customFormat="1" ht="12.75">
      <c r="A100" s="42"/>
      <c r="B100" s="82" t="s">
        <v>131</v>
      </c>
      <c r="C100" s="36"/>
      <c r="D100" s="80"/>
      <c r="E100" s="86">
        <v>144</v>
      </c>
      <c r="F100" s="87"/>
      <c r="G100" s="86">
        <v>144</v>
      </c>
      <c r="H100" s="86"/>
      <c r="I100" s="78"/>
      <c r="J100" s="36"/>
    </row>
    <row r="101" spans="1:10" s="3" customFormat="1" ht="12.75">
      <c r="A101" s="42"/>
      <c r="B101" s="82" t="s">
        <v>126</v>
      </c>
      <c r="C101" s="36"/>
      <c r="D101" s="80"/>
      <c r="E101" s="86">
        <v>2353.386480000001</v>
      </c>
      <c r="F101" s="87"/>
      <c r="G101" s="86">
        <v>3974.028</v>
      </c>
      <c r="H101" s="86"/>
      <c r="I101" s="78"/>
      <c r="J101" s="36"/>
    </row>
    <row r="102" spans="1:10" s="3" customFormat="1" ht="13.5" thickBot="1">
      <c r="A102" s="42"/>
      <c r="B102" s="82"/>
      <c r="C102" s="36"/>
      <c r="D102" s="80"/>
      <c r="E102" s="91">
        <f>SUM(E98:E101)</f>
        <v>34255.88733999996</v>
      </c>
      <c r="F102" s="36"/>
      <c r="G102" s="91">
        <f>SUM(G98:G101)</f>
        <v>29086.028</v>
      </c>
      <c r="H102" s="36"/>
      <c r="I102" s="78"/>
      <c r="J102" s="36"/>
    </row>
    <row r="103" spans="1:10" s="3" customFormat="1" ht="12.75">
      <c r="A103" s="42"/>
      <c r="B103" s="82"/>
      <c r="C103" s="36"/>
      <c r="D103" s="80"/>
      <c r="E103" s="86"/>
      <c r="F103" s="87"/>
      <c r="G103" s="86"/>
      <c r="H103" s="86"/>
      <c r="I103" s="78"/>
      <c r="J103" s="36"/>
    </row>
    <row r="104" spans="1:10" s="3" customFormat="1" ht="11.25">
      <c r="A104" s="42"/>
      <c r="B104" s="76"/>
      <c r="D104" s="77"/>
      <c r="E104" s="77"/>
      <c r="F104" s="77"/>
      <c r="G104" s="77"/>
      <c r="H104" s="128"/>
      <c r="I104" s="128"/>
      <c r="J104" s="36"/>
    </row>
    <row r="105" spans="1:10" s="3" customFormat="1" ht="11.25">
      <c r="A105" s="42"/>
      <c r="B105" s="76"/>
      <c r="D105" s="77"/>
      <c r="E105" s="77"/>
      <c r="F105" s="127"/>
      <c r="G105" s="127"/>
      <c r="H105" s="127"/>
      <c r="I105" s="127"/>
      <c r="J105" s="36"/>
    </row>
    <row r="106" spans="1:10" s="3" customFormat="1" ht="11.25">
      <c r="A106" s="42"/>
      <c r="B106" s="79"/>
      <c r="C106" s="36"/>
      <c r="D106" s="80"/>
      <c r="E106" s="80"/>
      <c r="F106" s="81"/>
      <c r="G106" s="78"/>
      <c r="H106" s="78"/>
      <c r="I106" s="78"/>
      <c r="J106" s="36"/>
    </row>
    <row r="107" spans="1:10" s="3" customFormat="1" ht="11.25">
      <c r="A107" s="42"/>
      <c r="B107" s="79"/>
      <c r="C107" s="36"/>
      <c r="D107" s="80"/>
      <c r="E107" s="80"/>
      <c r="F107" s="81"/>
      <c r="G107" s="78"/>
      <c r="H107" s="78"/>
      <c r="I107" s="78"/>
      <c r="J107" s="36"/>
    </row>
    <row r="108" spans="1:10" s="3" customFormat="1" ht="11.25">
      <c r="A108" s="42"/>
      <c r="B108" s="79"/>
      <c r="C108" s="36"/>
      <c r="D108" s="80"/>
      <c r="E108" s="80"/>
      <c r="F108" s="81"/>
      <c r="G108" s="78"/>
      <c r="H108" s="78"/>
      <c r="I108" s="78"/>
      <c r="J108" s="36"/>
    </row>
    <row r="109" spans="1:10" s="3" customFormat="1" ht="11.25">
      <c r="A109" s="42"/>
      <c r="B109" s="79"/>
      <c r="C109" s="36"/>
      <c r="D109" s="80"/>
      <c r="E109" s="80"/>
      <c r="F109" s="81"/>
      <c r="G109" s="78"/>
      <c r="H109" s="78"/>
      <c r="I109" s="78"/>
      <c r="J109" s="36"/>
    </row>
    <row r="110" spans="1:10" s="3" customFormat="1" ht="11.25">
      <c r="A110" s="42"/>
      <c r="B110" s="79"/>
      <c r="C110" s="36"/>
      <c r="D110" s="80"/>
      <c r="E110" s="80"/>
      <c r="F110" s="81"/>
      <c r="G110" s="78"/>
      <c r="H110" s="78"/>
      <c r="I110" s="78"/>
      <c r="J110" s="36"/>
    </row>
    <row r="111" spans="1:10" s="3" customFormat="1" ht="11.25">
      <c r="A111" s="42"/>
      <c r="B111" s="79"/>
      <c r="C111" s="36"/>
      <c r="D111" s="80"/>
      <c r="E111" s="80"/>
      <c r="F111" s="81"/>
      <c r="G111" s="78"/>
      <c r="H111" s="78"/>
      <c r="I111" s="78"/>
      <c r="J111" s="36"/>
    </row>
    <row r="112" spans="1:10" s="3" customFormat="1" ht="12.75">
      <c r="A112" s="42"/>
      <c r="B112" s="79"/>
      <c r="C112" s="36"/>
      <c r="D112" s="80"/>
      <c r="E112" s="80"/>
      <c r="F112" s="81"/>
      <c r="G112" s="92"/>
      <c r="H112" s="92"/>
      <c r="I112" s="92"/>
      <c r="J112" s="36"/>
    </row>
    <row r="113" spans="1:10" s="3" customFormat="1" ht="12.75">
      <c r="A113" s="42"/>
      <c r="B113" s="79"/>
      <c r="G113" s="85" t="s">
        <v>132</v>
      </c>
      <c r="H113" s="85" t="s">
        <v>8</v>
      </c>
      <c r="I113" s="74"/>
      <c r="J113" s="36"/>
    </row>
    <row r="114" spans="1:10" s="3" customFormat="1" ht="12.75">
      <c r="A114" s="42"/>
      <c r="B114" s="79"/>
      <c r="G114" s="85" t="s">
        <v>10</v>
      </c>
      <c r="H114" s="85" t="s">
        <v>11</v>
      </c>
      <c r="I114" s="74"/>
      <c r="J114" s="36"/>
    </row>
    <row r="115" spans="1:10" s="3" customFormat="1" ht="12.75">
      <c r="A115" s="42"/>
      <c r="B115" s="79"/>
      <c r="G115" s="85" t="s">
        <v>13</v>
      </c>
      <c r="H115" s="85" t="s">
        <v>13</v>
      </c>
      <c r="I115" s="74"/>
      <c r="J115" s="36"/>
    </row>
    <row r="116" spans="1:10" s="3" customFormat="1" ht="12.75">
      <c r="A116" s="42"/>
      <c r="B116" s="82"/>
      <c r="F116" s="15"/>
      <c r="G116" s="85" t="s">
        <v>125</v>
      </c>
      <c r="H116" s="85" t="s">
        <v>125</v>
      </c>
      <c r="I116" s="74"/>
      <c r="J116" s="36"/>
    </row>
    <row r="117" spans="1:11" s="3" customFormat="1" ht="12.75">
      <c r="A117" s="42"/>
      <c r="B117" s="82" t="s">
        <v>133</v>
      </c>
      <c r="F117" s="15"/>
      <c r="G117" s="93">
        <v>13011</v>
      </c>
      <c r="H117" s="94">
        <v>40053.48890999999</v>
      </c>
      <c r="I117" s="74"/>
      <c r="J117" s="36"/>
      <c r="K117" s="15"/>
    </row>
    <row r="118" spans="1:11" s="3" customFormat="1" ht="12.75">
      <c r="A118" s="42"/>
      <c r="B118" s="82" t="s">
        <v>134</v>
      </c>
      <c r="F118" s="15"/>
      <c r="G118" s="93">
        <v>7360</v>
      </c>
      <c r="H118" s="94">
        <v>26225.9016</v>
      </c>
      <c r="I118" s="74"/>
      <c r="J118" s="36"/>
      <c r="K118" s="15"/>
    </row>
    <row r="119" spans="1:11" s="3" customFormat="1" ht="12.75">
      <c r="A119" s="42"/>
      <c r="B119" s="82" t="s">
        <v>135</v>
      </c>
      <c r="F119" s="15"/>
      <c r="G119" s="93">
        <v>6545</v>
      </c>
      <c r="H119" s="94">
        <v>26203.1202</v>
      </c>
      <c r="I119" s="74"/>
      <c r="J119" s="36"/>
      <c r="K119" s="15"/>
    </row>
    <row r="120" spans="1:11" s="3" customFormat="1" ht="12.75">
      <c r="A120" s="42"/>
      <c r="B120" s="82" t="s">
        <v>136</v>
      </c>
      <c r="F120" s="15"/>
      <c r="G120" s="93">
        <v>2316</v>
      </c>
      <c r="H120" s="94">
        <v>14274.01441</v>
      </c>
      <c r="I120" s="74"/>
      <c r="J120" s="36"/>
      <c r="K120" s="15"/>
    </row>
    <row r="121" spans="1:11" s="3" customFormat="1" ht="12.75">
      <c r="A121" s="42"/>
      <c r="B121" s="82" t="s">
        <v>137</v>
      </c>
      <c r="F121" s="15"/>
      <c r="G121" s="93">
        <v>2038</v>
      </c>
      <c r="H121" s="94">
        <v>7126.893940000001</v>
      </c>
      <c r="I121" s="74"/>
      <c r="J121" s="36"/>
      <c r="K121" s="15"/>
    </row>
    <row r="122" spans="1:11" s="3" customFormat="1" ht="12.75">
      <c r="A122" s="42"/>
      <c r="B122" s="82" t="s">
        <v>138</v>
      </c>
      <c r="F122" s="15"/>
      <c r="G122" s="93">
        <v>489</v>
      </c>
      <c r="H122" s="94">
        <v>2050.3981400000002</v>
      </c>
      <c r="I122" s="74"/>
      <c r="J122" s="36"/>
      <c r="K122" s="15"/>
    </row>
    <row r="123" spans="1:11" s="3" customFormat="1" ht="13.5" thickBot="1">
      <c r="A123" s="42"/>
      <c r="B123" s="82"/>
      <c r="G123" s="95">
        <f>SUM(G117:G122)</f>
        <v>31759</v>
      </c>
      <c r="H123" s="95">
        <f>SUM(H117:H122)</f>
        <v>115933.8172</v>
      </c>
      <c r="I123" s="74"/>
      <c r="J123" s="36"/>
      <c r="K123" s="96"/>
    </row>
    <row r="124" spans="1:10" s="3" customFormat="1" ht="13.5" thickTop="1">
      <c r="A124" s="42"/>
      <c r="B124" s="82"/>
      <c r="C124" s="36"/>
      <c r="D124" s="78"/>
      <c r="E124" s="78"/>
      <c r="F124" s="78"/>
      <c r="G124" s="78"/>
      <c r="H124" s="78"/>
      <c r="I124" s="78"/>
      <c r="J124" s="36"/>
    </row>
    <row r="125" spans="1:10" s="3" customFormat="1" ht="12.75">
      <c r="A125" s="42"/>
      <c r="B125" s="82"/>
      <c r="C125" s="36"/>
      <c r="D125" s="78"/>
      <c r="E125" s="78"/>
      <c r="F125" s="78"/>
      <c r="G125" s="78"/>
      <c r="H125" s="78"/>
      <c r="I125" s="78"/>
      <c r="J125" s="36"/>
    </row>
    <row r="126" spans="1:10" s="3" customFormat="1" ht="12.75">
      <c r="A126" s="42"/>
      <c r="B126" s="82"/>
      <c r="C126" s="36"/>
      <c r="D126" s="78"/>
      <c r="E126" s="78"/>
      <c r="F126" s="78"/>
      <c r="G126" s="78"/>
      <c r="H126" s="78"/>
      <c r="I126" s="78"/>
      <c r="J126" s="36"/>
    </row>
    <row r="127" spans="1:10" s="3" customFormat="1" ht="12.75">
      <c r="A127" s="42"/>
      <c r="B127" s="82"/>
      <c r="C127" s="36"/>
      <c r="D127" s="78"/>
      <c r="E127" s="78"/>
      <c r="F127" s="78"/>
      <c r="G127" s="78"/>
      <c r="H127" s="78"/>
      <c r="I127" s="78"/>
      <c r="J127" s="36"/>
    </row>
    <row r="128" spans="1:10" s="3" customFormat="1" ht="12.75">
      <c r="A128" s="42"/>
      <c r="B128" s="82"/>
      <c r="C128" s="36"/>
      <c r="D128" s="78"/>
      <c r="E128" s="78"/>
      <c r="F128" s="78"/>
      <c r="G128" s="78"/>
      <c r="H128" s="78"/>
      <c r="I128" s="78"/>
      <c r="J128" s="36"/>
    </row>
    <row r="129" spans="1:10" s="3" customFormat="1" ht="11.25">
      <c r="A129" s="42" t="s">
        <v>139</v>
      </c>
      <c r="B129" s="28" t="s">
        <v>140</v>
      </c>
      <c r="G129" s="44"/>
      <c r="J129" s="36"/>
    </row>
    <row r="130" spans="1:10" s="3" customFormat="1" ht="11.25">
      <c r="A130" s="42"/>
      <c r="J130" s="36"/>
    </row>
    <row r="131" spans="1:10" s="3" customFormat="1" ht="11.25">
      <c r="A131" s="42"/>
      <c r="J131" s="36"/>
    </row>
    <row r="132" spans="1:10" s="3" customFormat="1" ht="11.25">
      <c r="A132" s="42"/>
      <c r="J132" s="36"/>
    </row>
    <row r="133" spans="1:10" s="3" customFormat="1" ht="11.25">
      <c r="A133" s="42"/>
      <c r="J133" s="36"/>
    </row>
    <row r="134" spans="1:10" s="3" customFormat="1" ht="11.25">
      <c r="A134" s="42"/>
      <c r="J134" s="36"/>
    </row>
    <row r="135" spans="1:10" s="3" customFormat="1" ht="11.25">
      <c r="A135" s="42"/>
      <c r="J135" s="36"/>
    </row>
    <row r="136" spans="1:4" ht="11.25">
      <c r="A136" s="7" t="s">
        <v>141</v>
      </c>
      <c r="B136" s="9" t="s">
        <v>142</v>
      </c>
      <c r="D136" s="1" t="s">
        <v>143</v>
      </c>
    </row>
    <row r="137" spans="1:10" s="3" customFormat="1" ht="11.25">
      <c r="A137" s="42"/>
      <c r="J137" s="36"/>
    </row>
    <row r="138" spans="1:10" s="3" customFormat="1" ht="11.25">
      <c r="A138" s="42"/>
      <c r="J138" s="36"/>
    </row>
    <row r="139" spans="1:10" s="3" customFormat="1" ht="11.25">
      <c r="A139" s="42"/>
      <c r="J139" s="36"/>
    </row>
    <row r="140" spans="1:10" s="3" customFormat="1" ht="11.25">
      <c r="A140" s="42"/>
      <c r="J140" s="36"/>
    </row>
    <row r="141" spans="1:10" s="3" customFormat="1" ht="11.25">
      <c r="A141" s="42"/>
      <c r="J141" s="36"/>
    </row>
    <row r="142" spans="1:5" ht="11.25">
      <c r="A142" s="42" t="s">
        <v>144</v>
      </c>
      <c r="B142" s="28" t="s">
        <v>145</v>
      </c>
      <c r="C142" s="3"/>
      <c r="D142" s="3"/>
      <c r="E142" s="3"/>
    </row>
    <row r="143" spans="1:5" ht="11.25">
      <c r="A143" s="42"/>
      <c r="B143" s="3"/>
      <c r="C143" s="3"/>
      <c r="D143" s="3"/>
      <c r="E143" s="3"/>
    </row>
    <row r="148" spans="1:10" s="97" customFormat="1" ht="11.25">
      <c r="A148" s="42" t="s">
        <v>146</v>
      </c>
      <c r="B148" s="28" t="s">
        <v>147</v>
      </c>
      <c r="J148" s="98"/>
    </row>
    <row r="149" spans="1:10" s="97" customFormat="1" ht="11.25">
      <c r="A149" s="42"/>
      <c r="B149" s="28"/>
      <c r="J149" s="98"/>
    </row>
    <row r="150" spans="1:10" s="97" customFormat="1" ht="11.25">
      <c r="A150" s="99"/>
      <c r="J150" s="98"/>
    </row>
    <row r="151" spans="1:10" s="97" customFormat="1" ht="11.25">
      <c r="A151" s="99"/>
      <c r="J151" s="98"/>
    </row>
    <row r="152" spans="1:10" s="97" customFormat="1" ht="11.25">
      <c r="A152" s="99"/>
      <c r="J152" s="98"/>
    </row>
    <row r="153" spans="1:10" s="97" customFormat="1" ht="11.25">
      <c r="A153" s="99"/>
      <c r="J153" s="98"/>
    </row>
    <row r="154" spans="1:10" s="97" customFormat="1" ht="11.25">
      <c r="A154" s="99"/>
      <c r="J154" s="98"/>
    </row>
    <row r="155" spans="1:10" s="3" customFormat="1" ht="11.25">
      <c r="A155" s="42" t="s">
        <v>148</v>
      </c>
      <c r="B155" s="28" t="s">
        <v>149</v>
      </c>
      <c r="I155" s="97"/>
      <c r="J155" s="36"/>
    </row>
    <row r="156" spans="1:10" s="3" customFormat="1" ht="11.25">
      <c r="A156" s="42"/>
      <c r="J156" s="36"/>
    </row>
    <row r="157" spans="1:10" s="3" customFormat="1" ht="12.75">
      <c r="A157" s="42"/>
      <c r="B157" s="74" t="s">
        <v>150</v>
      </c>
      <c r="C157" s="74"/>
      <c r="D157" s="74"/>
      <c r="E157" s="74"/>
      <c r="F157" s="74"/>
      <c r="G157" s="74"/>
      <c r="H157" s="74"/>
      <c r="J157" s="36"/>
    </row>
    <row r="158" spans="1:10" s="3" customFormat="1" ht="12.75">
      <c r="A158" s="42"/>
      <c r="B158" s="74"/>
      <c r="C158" s="74"/>
      <c r="D158" s="74"/>
      <c r="E158" s="74"/>
      <c r="F158" s="74"/>
      <c r="G158" s="74"/>
      <c r="H158" s="85" t="s">
        <v>151</v>
      </c>
      <c r="J158" s="36"/>
    </row>
    <row r="159" spans="1:10" s="3" customFormat="1" ht="12.75">
      <c r="A159" s="42"/>
      <c r="B159" s="74"/>
      <c r="C159" s="74"/>
      <c r="D159" s="74"/>
      <c r="E159" s="74"/>
      <c r="F159" s="74"/>
      <c r="G159" s="85"/>
      <c r="H159" s="85" t="s">
        <v>13</v>
      </c>
      <c r="J159" s="36"/>
    </row>
    <row r="160" spans="1:10" s="3" customFormat="1" ht="12.75">
      <c r="A160" s="42"/>
      <c r="B160" s="74"/>
      <c r="C160" s="74"/>
      <c r="D160" s="74"/>
      <c r="E160" s="74"/>
      <c r="F160" s="74"/>
      <c r="G160" s="74"/>
      <c r="H160" s="85" t="s">
        <v>15</v>
      </c>
      <c r="J160" s="36"/>
    </row>
    <row r="161" spans="1:10" s="3" customFormat="1" ht="12.75">
      <c r="A161" s="42"/>
      <c r="B161" s="74" t="s">
        <v>152</v>
      </c>
      <c r="C161" s="74"/>
      <c r="D161" s="74"/>
      <c r="E161" s="74"/>
      <c r="F161" s="74"/>
      <c r="G161" s="74"/>
      <c r="H161" s="100">
        <v>17880</v>
      </c>
      <c r="J161" s="36"/>
    </row>
    <row r="162" spans="1:10" s="3" customFormat="1" ht="12.75">
      <c r="A162" s="42"/>
      <c r="B162" s="74" t="s">
        <v>153</v>
      </c>
      <c r="C162" s="74"/>
      <c r="D162" s="74"/>
      <c r="E162" s="74"/>
      <c r="F162" s="74"/>
      <c r="G162" s="74"/>
      <c r="H162" s="100">
        <v>0</v>
      </c>
      <c r="J162" s="36"/>
    </row>
    <row r="163" spans="1:10" s="3" customFormat="1" ht="13.5" thickBot="1">
      <c r="A163" s="42"/>
      <c r="B163" s="74"/>
      <c r="C163" s="74"/>
      <c r="D163" s="74"/>
      <c r="E163" s="74"/>
      <c r="F163" s="74"/>
      <c r="G163" s="74"/>
      <c r="H163" s="95">
        <f>H161+H162</f>
        <v>17880</v>
      </c>
      <c r="J163" s="36"/>
    </row>
    <row r="164" spans="1:10" s="3" customFormat="1" ht="12" thickTop="1">
      <c r="A164" s="42"/>
      <c r="J164" s="36"/>
    </row>
    <row r="165" spans="1:10" s="3" customFormat="1" ht="11.25">
      <c r="A165" s="42"/>
      <c r="J165" s="36"/>
    </row>
    <row r="166" spans="1:11" ht="11.25">
      <c r="A166" s="42"/>
      <c r="B166" s="3"/>
      <c r="C166" s="3"/>
      <c r="D166" s="3"/>
      <c r="E166" s="3"/>
      <c r="F166" s="3"/>
      <c r="G166" s="3"/>
      <c r="H166" s="3"/>
      <c r="I166" s="3"/>
      <c r="K166" s="3"/>
    </row>
    <row r="167" spans="1:10" s="3" customFormat="1" ht="11.25">
      <c r="A167" s="42"/>
      <c r="J167" s="36"/>
    </row>
    <row r="168" spans="1:10" s="3" customFormat="1" ht="11.25">
      <c r="A168" s="42"/>
      <c r="J168" s="36"/>
    </row>
    <row r="169" spans="1:10" s="3" customFormat="1" ht="11.25">
      <c r="A169" s="42"/>
      <c r="J169" s="36"/>
    </row>
    <row r="170" spans="1:10" s="3" customFormat="1" ht="11.25">
      <c r="A170" s="42"/>
      <c r="J170" s="36"/>
    </row>
    <row r="171" spans="1:10" s="3" customFormat="1" ht="11.25">
      <c r="A171" s="42"/>
      <c r="J171" s="36"/>
    </row>
    <row r="172" spans="1:10" s="3" customFormat="1" ht="11.25">
      <c r="A172" s="42"/>
      <c r="J172" s="36"/>
    </row>
    <row r="173" spans="1:10" s="3" customFormat="1" ht="11.25">
      <c r="A173" s="42"/>
      <c r="J173" s="36"/>
    </row>
    <row r="174" spans="1:10" s="3" customFormat="1" ht="11.25">
      <c r="A174" s="42"/>
      <c r="J174" s="36"/>
    </row>
    <row r="175" spans="1:10" s="3" customFormat="1" ht="11.25">
      <c r="A175" s="42"/>
      <c r="J175" s="36"/>
    </row>
    <row r="176" spans="1:10" s="3" customFormat="1" ht="11.25">
      <c r="A176" s="42"/>
      <c r="J176" s="36"/>
    </row>
    <row r="177" spans="1:10" s="3" customFormat="1" ht="11.25">
      <c r="A177" s="42"/>
      <c r="J177" s="36"/>
    </row>
    <row r="178" spans="1:10" s="3" customFormat="1" ht="11.25">
      <c r="A178" s="42"/>
      <c r="J178" s="36"/>
    </row>
    <row r="179" spans="1:10" s="3" customFormat="1" ht="11.25">
      <c r="A179" s="42"/>
      <c r="J179" s="36"/>
    </row>
    <row r="180" spans="1:10" s="3" customFormat="1" ht="11.25">
      <c r="A180" s="42"/>
      <c r="J180" s="36"/>
    </row>
    <row r="181" spans="1:10" s="3" customFormat="1" ht="11.25">
      <c r="A181" s="42"/>
      <c r="J181" s="36"/>
    </row>
    <row r="182" spans="1:10" s="3" customFormat="1" ht="11.25">
      <c r="A182" s="42"/>
      <c r="J182" s="36"/>
    </row>
    <row r="183" spans="1:10" s="3" customFormat="1" ht="11.25">
      <c r="A183" s="42"/>
      <c r="J183" s="36"/>
    </row>
    <row r="184" spans="1:10" s="3" customFormat="1" ht="11.25">
      <c r="A184" s="42"/>
      <c r="J184" s="36"/>
    </row>
    <row r="185" spans="1:10" s="3" customFormat="1" ht="11.25">
      <c r="A185" s="42"/>
      <c r="J185" s="36"/>
    </row>
    <row r="186" spans="1:10" s="3" customFormat="1" ht="11.25">
      <c r="A186" s="42"/>
      <c r="J186" s="36"/>
    </row>
    <row r="187" spans="1:10" s="3" customFormat="1" ht="11.25">
      <c r="A187" s="42"/>
      <c r="J187" s="36"/>
    </row>
    <row r="188" spans="1:10" s="3" customFormat="1" ht="11.25">
      <c r="A188" s="42"/>
      <c r="J188" s="36"/>
    </row>
    <row r="189" spans="1:10" s="3" customFormat="1" ht="11.25">
      <c r="A189" s="42"/>
      <c r="J189" s="36"/>
    </row>
    <row r="190" spans="1:10" s="3" customFormat="1" ht="11.25">
      <c r="A190" s="42"/>
      <c r="J190" s="36"/>
    </row>
    <row r="191" spans="1:10" s="3" customFormat="1" ht="11.25">
      <c r="A191" s="42" t="s">
        <v>154</v>
      </c>
      <c r="J191" s="36"/>
    </row>
    <row r="192" spans="1:10" s="3" customFormat="1" ht="11.25">
      <c r="A192" s="42"/>
      <c r="J192" s="36"/>
    </row>
    <row r="193" spans="1:10" s="3" customFormat="1" ht="11.25">
      <c r="A193" s="42" t="s">
        <v>155</v>
      </c>
      <c r="B193" s="28" t="s">
        <v>156</v>
      </c>
      <c r="J193" s="36"/>
    </row>
    <row r="194" spans="1:10" s="3" customFormat="1" ht="11.25">
      <c r="A194" s="42"/>
      <c r="J194" s="36"/>
    </row>
    <row r="195" spans="1:10" s="3" customFormat="1" ht="11.25">
      <c r="A195" s="42"/>
      <c r="J195" s="36"/>
    </row>
    <row r="196" spans="1:10" s="3" customFormat="1" ht="11.25">
      <c r="A196" s="42"/>
      <c r="J196" s="36"/>
    </row>
    <row r="197" spans="1:10" s="3" customFormat="1" ht="11.25">
      <c r="A197" s="42"/>
      <c r="J197" s="36"/>
    </row>
    <row r="198" spans="1:10" s="3" customFormat="1" ht="11.25">
      <c r="A198" s="42"/>
      <c r="J198" s="36"/>
    </row>
    <row r="199" spans="1:10" s="3" customFormat="1" ht="11.25">
      <c r="A199" s="42"/>
      <c r="J199" s="36"/>
    </row>
    <row r="200" spans="1:10" s="3" customFormat="1" ht="11.25">
      <c r="A200" s="42"/>
      <c r="J200" s="36"/>
    </row>
    <row r="201" spans="1:10" s="3" customFormat="1" ht="11.25">
      <c r="A201" s="42"/>
      <c r="J201" s="36"/>
    </row>
    <row r="202" spans="1:10" s="3" customFormat="1" ht="11.25">
      <c r="A202" s="42"/>
      <c r="J202" s="36"/>
    </row>
    <row r="203" spans="1:10" s="3" customFormat="1" ht="11.25">
      <c r="A203" s="42"/>
      <c r="J203" s="36"/>
    </row>
    <row r="204" spans="1:10" s="3" customFormat="1" ht="11.25">
      <c r="A204" s="42"/>
      <c r="J204" s="36"/>
    </row>
    <row r="205" spans="1:10" s="3" customFormat="1" ht="11.25">
      <c r="A205" s="42"/>
      <c r="B205" s="28"/>
      <c r="J205" s="36"/>
    </row>
    <row r="206" spans="1:10" s="3" customFormat="1" ht="11.25">
      <c r="A206" s="42"/>
      <c r="B206" s="28"/>
      <c r="J206" s="36"/>
    </row>
    <row r="207" spans="1:10" s="3" customFormat="1" ht="11.25">
      <c r="A207" s="42"/>
      <c r="B207" s="28"/>
      <c r="J207" s="36"/>
    </row>
    <row r="208" spans="1:10" s="3" customFormat="1" ht="11.25">
      <c r="A208" s="42" t="s">
        <v>157</v>
      </c>
      <c r="B208" s="28" t="s">
        <v>158</v>
      </c>
      <c r="J208" s="36"/>
    </row>
    <row r="209" spans="1:10" s="3" customFormat="1" ht="11.25">
      <c r="A209" s="42"/>
      <c r="J209" s="36"/>
    </row>
    <row r="210" spans="1:10" s="3" customFormat="1" ht="11.25">
      <c r="A210" s="42"/>
      <c r="J210" s="36"/>
    </row>
    <row r="211" spans="1:10" s="3" customFormat="1" ht="11.25">
      <c r="A211" s="42"/>
      <c r="J211" s="36"/>
    </row>
    <row r="212" spans="1:10" s="3" customFormat="1" ht="11.25">
      <c r="A212" s="42"/>
      <c r="J212" s="36"/>
    </row>
    <row r="213" spans="1:10" s="3" customFormat="1" ht="11.25">
      <c r="A213" s="42"/>
      <c r="J213" s="36"/>
    </row>
    <row r="214" spans="1:10" s="3" customFormat="1" ht="11.25">
      <c r="A214" s="42"/>
      <c r="J214" s="36"/>
    </row>
    <row r="215" spans="1:10" s="3" customFormat="1" ht="11.25">
      <c r="A215" s="42"/>
      <c r="J215" s="36"/>
    </row>
    <row r="216" spans="1:10" s="3" customFormat="1" ht="11.25">
      <c r="A216" s="42" t="s">
        <v>159</v>
      </c>
      <c r="B216" s="28" t="s">
        <v>160</v>
      </c>
      <c r="J216" s="36"/>
    </row>
    <row r="217" spans="1:10" s="3" customFormat="1" ht="11.25">
      <c r="A217" s="42"/>
      <c r="J217" s="36"/>
    </row>
    <row r="218" spans="1:10" s="3" customFormat="1" ht="11.25">
      <c r="A218" s="42"/>
      <c r="J218" s="36"/>
    </row>
    <row r="219" spans="1:10" s="3" customFormat="1" ht="11.25">
      <c r="A219" s="42"/>
      <c r="J219" s="36"/>
    </row>
    <row r="220" spans="1:10" s="3" customFormat="1" ht="11.25">
      <c r="A220" s="42"/>
      <c r="J220" s="36"/>
    </row>
    <row r="221" spans="1:10" s="3" customFormat="1" ht="11.25">
      <c r="A221" s="42"/>
      <c r="J221" s="36"/>
    </row>
    <row r="222" spans="1:10" s="3" customFormat="1" ht="11.25">
      <c r="A222" s="42"/>
      <c r="J222" s="36"/>
    </row>
    <row r="223" spans="1:10" s="3" customFormat="1" ht="11.25">
      <c r="A223" s="42"/>
      <c r="J223" s="36"/>
    </row>
    <row r="224" spans="1:10" s="3" customFormat="1" ht="11.25">
      <c r="A224" s="42"/>
      <c r="J224" s="36"/>
    </row>
    <row r="225" spans="1:10" s="3" customFormat="1" ht="11.25">
      <c r="A225" s="42"/>
      <c r="J225" s="36"/>
    </row>
    <row r="226" spans="1:10" s="3" customFormat="1" ht="11.25">
      <c r="A226" s="42" t="s">
        <v>161</v>
      </c>
      <c r="B226" s="28" t="s">
        <v>24</v>
      </c>
      <c r="J226" s="36"/>
    </row>
    <row r="227" spans="1:10" s="3" customFormat="1" ht="12.75">
      <c r="A227" s="42"/>
      <c r="B227" s="74"/>
      <c r="C227" s="74"/>
      <c r="D227" s="74"/>
      <c r="E227" s="74"/>
      <c r="F227" s="85" t="s">
        <v>132</v>
      </c>
      <c r="G227" s="74"/>
      <c r="H227" s="85" t="s">
        <v>8</v>
      </c>
      <c r="J227" s="36"/>
    </row>
    <row r="228" spans="1:10" s="3" customFormat="1" ht="12.75">
      <c r="A228" s="42"/>
      <c r="B228" s="74"/>
      <c r="C228" s="74"/>
      <c r="D228" s="74"/>
      <c r="E228" s="74"/>
      <c r="F228" s="85" t="s">
        <v>10</v>
      </c>
      <c r="G228" s="74"/>
      <c r="H228" s="85" t="s">
        <v>11</v>
      </c>
      <c r="J228" s="36"/>
    </row>
    <row r="229" spans="1:10" s="3" customFormat="1" ht="12.75">
      <c r="A229" s="42"/>
      <c r="B229" s="74"/>
      <c r="C229" s="74"/>
      <c r="D229" s="74"/>
      <c r="E229" s="74"/>
      <c r="F229" s="85" t="s">
        <v>13</v>
      </c>
      <c r="G229" s="74"/>
      <c r="H229" s="85" t="s">
        <v>13</v>
      </c>
      <c r="J229" s="36"/>
    </row>
    <row r="230" spans="1:10" s="3" customFormat="1" ht="12.75">
      <c r="A230" s="42"/>
      <c r="B230" s="74"/>
      <c r="C230" s="74"/>
      <c r="D230" s="74"/>
      <c r="E230" s="74"/>
      <c r="F230" s="85" t="s">
        <v>15</v>
      </c>
      <c r="G230" s="74"/>
      <c r="H230" s="85" t="s">
        <v>15</v>
      </c>
      <c r="J230" s="36"/>
    </row>
    <row r="231" spans="1:10" s="3" customFormat="1" ht="12.75">
      <c r="A231" s="42"/>
      <c r="B231" s="101" t="s">
        <v>162</v>
      </c>
      <c r="C231" s="74"/>
      <c r="D231" s="74"/>
      <c r="E231" s="74"/>
      <c r="F231" s="74"/>
      <c r="G231" s="74"/>
      <c r="H231" s="74"/>
      <c r="J231" s="36"/>
    </row>
    <row r="232" spans="1:10" s="3" customFormat="1" ht="13.5">
      <c r="A232" s="42"/>
      <c r="B232" s="102" t="s">
        <v>163</v>
      </c>
      <c r="C232" s="74"/>
      <c r="D232" s="74"/>
      <c r="E232" s="74"/>
      <c r="F232" s="74"/>
      <c r="G232" s="74"/>
      <c r="H232" s="74"/>
      <c r="J232" s="36"/>
    </row>
    <row r="233" spans="1:10" s="3" customFormat="1" ht="12.75" customHeight="1" hidden="1">
      <c r="A233" s="42"/>
      <c r="B233" s="74"/>
      <c r="C233" s="74"/>
      <c r="D233" s="74"/>
      <c r="E233" s="74"/>
      <c r="F233" s="100"/>
      <c r="G233" s="100"/>
      <c r="H233" s="100"/>
      <c r="J233" s="36"/>
    </row>
    <row r="234" spans="1:13" s="3" customFormat="1" ht="12.75">
      <c r="A234" s="42"/>
      <c r="B234" s="74" t="s">
        <v>164</v>
      </c>
      <c r="C234" s="74"/>
      <c r="D234" s="74"/>
      <c r="E234" s="74"/>
      <c r="F234" s="100">
        <v>-113.065</v>
      </c>
      <c r="G234" s="100"/>
      <c r="H234" s="100">
        <v>367.463</v>
      </c>
      <c r="J234" s="36"/>
      <c r="K234" s="103"/>
      <c r="L234" s="104"/>
      <c r="M234" s="104"/>
    </row>
    <row r="235" spans="1:13" s="3" customFormat="1" ht="12.75">
      <c r="A235" s="42"/>
      <c r="B235" s="74" t="s">
        <v>165</v>
      </c>
      <c r="C235" s="74"/>
      <c r="D235" s="74"/>
      <c r="E235" s="74"/>
      <c r="F235" s="100">
        <v>390.882314</v>
      </c>
      <c r="G235" s="100"/>
      <c r="H235" s="100">
        <v>841.610314</v>
      </c>
      <c r="J235" s="36"/>
      <c r="K235" s="105"/>
      <c r="M235" s="104"/>
    </row>
    <row r="236" spans="1:10" s="3" customFormat="1" ht="13.5" thickBot="1">
      <c r="A236" s="42"/>
      <c r="B236" s="74"/>
      <c r="C236" s="74"/>
      <c r="D236" s="74"/>
      <c r="E236" s="74"/>
      <c r="F236" s="106">
        <f>SUM(F234:F235)</f>
        <v>277.817314</v>
      </c>
      <c r="G236" s="100"/>
      <c r="H236" s="106">
        <f>SUM(H234:H235)</f>
        <v>1209.073314</v>
      </c>
      <c r="J236" s="36"/>
    </row>
    <row r="237" spans="1:10" s="3" customFormat="1" ht="13.5" thickTop="1">
      <c r="A237" s="42"/>
      <c r="B237" s="74"/>
      <c r="C237" s="74"/>
      <c r="D237" s="74"/>
      <c r="E237" s="74"/>
      <c r="F237" s="74"/>
      <c r="G237" s="74"/>
      <c r="H237" s="74"/>
      <c r="J237" s="36"/>
    </row>
    <row r="238" spans="1:10" s="3" customFormat="1" ht="11.25">
      <c r="A238" s="42"/>
      <c r="J238" s="36"/>
    </row>
    <row r="239" spans="1:10" s="3" customFormat="1" ht="11.25">
      <c r="A239" s="42"/>
      <c r="B239" s="97"/>
      <c r="C239" s="97"/>
      <c r="D239" s="97"/>
      <c r="E239" s="97"/>
      <c r="F239" s="97"/>
      <c r="G239" s="97"/>
      <c r="H239" s="97"/>
      <c r="I239" s="97"/>
      <c r="J239" s="36"/>
    </row>
    <row r="240" spans="1:10" s="3" customFormat="1" ht="11.25">
      <c r="A240" s="42"/>
      <c r="B240" s="97"/>
      <c r="C240" s="97"/>
      <c r="D240" s="97"/>
      <c r="E240" s="97"/>
      <c r="F240" s="97"/>
      <c r="G240" s="97"/>
      <c r="H240" s="97"/>
      <c r="I240" s="97"/>
      <c r="J240" s="36"/>
    </row>
    <row r="241" spans="1:10" s="3" customFormat="1" ht="11.25">
      <c r="A241" s="42"/>
      <c r="J241" s="36"/>
    </row>
    <row r="242" spans="1:10" s="3" customFormat="1" ht="11.25">
      <c r="A242" s="42"/>
      <c r="J242" s="36"/>
    </row>
    <row r="243" spans="1:13" s="3" customFormat="1" ht="11.25">
      <c r="A243" s="42"/>
      <c r="J243" s="36"/>
      <c r="K243" s="1"/>
      <c r="L243" s="1"/>
      <c r="M243" s="1"/>
    </row>
    <row r="244" spans="1:2" ht="11.25">
      <c r="A244" s="7" t="s">
        <v>166</v>
      </c>
      <c r="B244" s="9" t="s">
        <v>167</v>
      </c>
    </row>
    <row r="254" spans="1:2" ht="11.25">
      <c r="A254" s="7" t="s">
        <v>168</v>
      </c>
      <c r="B254" s="9" t="s">
        <v>169</v>
      </c>
    </row>
    <row r="261" spans="1:2" ht="11.25">
      <c r="A261" s="7" t="s">
        <v>170</v>
      </c>
      <c r="B261" s="9" t="s">
        <v>171</v>
      </c>
    </row>
    <row r="262" spans="1:10" s="3" customFormat="1" ht="11.25">
      <c r="A262" s="42"/>
      <c r="J262" s="36"/>
    </row>
    <row r="263" spans="1:10" s="3" customFormat="1" ht="11.25">
      <c r="A263" s="42"/>
      <c r="J263" s="36"/>
    </row>
    <row r="264" spans="1:10" s="3" customFormat="1" ht="11.25">
      <c r="A264" s="42"/>
      <c r="J264" s="36"/>
    </row>
    <row r="265" spans="1:10" s="3" customFormat="1" ht="11.25">
      <c r="A265" s="42"/>
      <c r="J265" s="36"/>
    </row>
    <row r="266" spans="1:10" s="3" customFormat="1" ht="11.25">
      <c r="A266" s="42"/>
      <c r="J266" s="36"/>
    </row>
    <row r="267" spans="1:10" s="3" customFormat="1" ht="11.25">
      <c r="A267" s="42"/>
      <c r="J267" s="36"/>
    </row>
    <row r="268" spans="1:10" s="3" customFormat="1" ht="11.25">
      <c r="A268" s="42"/>
      <c r="J268" s="36"/>
    </row>
    <row r="269" spans="1:10" s="3" customFormat="1" ht="11.25">
      <c r="A269" s="42"/>
      <c r="J269" s="36"/>
    </row>
    <row r="270" spans="1:10" s="3" customFormat="1" ht="11.25">
      <c r="A270" s="42"/>
      <c r="J270" s="36"/>
    </row>
    <row r="271" spans="1:10" s="3" customFormat="1" ht="11.25">
      <c r="A271" s="42"/>
      <c r="J271" s="36"/>
    </row>
    <row r="272" spans="1:10" s="3" customFormat="1" ht="11.25">
      <c r="A272" s="42"/>
      <c r="J272" s="36"/>
    </row>
    <row r="273" spans="1:10" s="3" customFormat="1" ht="11.25">
      <c r="A273" s="42"/>
      <c r="J273" s="36"/>
    </row>
    <row r="274" spans="1:10" s="3" customFormat="1" ht="11.25">
      <c r="A274" s="42"/>
      <c r="J274" s="36"/>
    </row>
    <row r="275" spans="1:10" s="3" customFormat="1" ht="11.25">
      <c r="A275" s="42"/>
      <c r="J275" s="36"/>
    </row>
    <row r="276" spans="1:10" s="3" customFormat="1" ht="11.25">
      <c r="A276" s="42"/>
      <c r="J276" s="36"/>
    </row>
    <row r="277" spans="1:10" s="3" customFormat="1" ht="11.25">
      <c r="A277" s="42"/>
      <c r="J277" s="36"/>
    </row>
    <row r="278" spans="1:10" s="3" customFormat="1" ht="11.25">
      <c r="A278" s="42"/>
      <c r="J278" s="36"/>
    </row>
    <row r="279" spans="1:10" s="3" customFormat="1" ht="11.25">
      <c r="A279" s="42"/>
      <c r="J279" s="36"/>
    </row>
    <row r="280" spans="1:10" s="3" customFormat="1" ht="11.25">
      <c r="A280" s="42"/>
      <c r="J280" s="36"/>
    </row>
    <row r="281" spans="1:10" s="3" customFormat="1" ht="11.25">
      <c r="A281" s="42"/>
      <c r="J281" s="36"/>
    </row>
    <row r="282" spans="1:10" s="3" customFormat="1" ht="11.25">
      <c r="A282" s="42"/>
      <c r="J282" s="36"/>
    </row>
    <row r="283" spans="1:10" s="3" customFormat="1" ht="11.25">
      <c r="A283" s="42"/>
      <c r="J283" s="36"/>
    </row>
    <row r="284" spans="1:10" s="3" customFormat="1" ht="11.25">
      <c r="A284" s="42"/>
      <c r="J284" s="36"/>
    </row>
    <row r="285" spans="1:10" s="3" customFormat="1" ht="11.25">
      <c r="A285" s="42"/>
      <c r="J285" s="36"/>
    </row>
    <row r="286" spans="1:10" s="3" customFormat="1" ht="11.25">
      <c r="A286" s="42"/>
      <c r="J286" s="36"/>
    </row>
    <row r="287" spans="1:10" s="3" customFormat="1" ht="11.25">
      <c r="A287" s="42"/>
      <c r="J287" s="36"/>
    </row>
    <row r="288" spans="1:10" s="3" customFormat="1" ht="11.25">
      <c r="A288" s="42"/>
      <c r="J288" s="36"/>
    </row>
    <row r="289" spans="1:10" s="3" customFormat="1" ht="11.25">
      <c r="A289" s="42"/>
      <c r="J289" s="36"/>
    </row>
    <row r="290" spans="1:10" s="3" customFormat="1" ht="11.25">
      <c r="A290" s="42"/>
      <c r="J290" s="36"/>
    </row>
    <row r="291" spans="1:10" s="3" customFormat="1" ht="11.25">
      <c r="A291" s="42"/>
      <c r="J291" s="36"/>
    </row>
    <row r="292" spans="1:10" s="3" customFormat="1" ht="11.25">
      <c r="A292" s="42"/>
      <c r="J292" s="36"/>
    </row>
    <row r="293" spans="1:10" s="3" customFormat="1" ht="11.25">
      <c r="A293" s="42"/>
      <c r="J293" s="36"/>
    </row>
    <row r="294" spans="1:10" s="3" customFormat="1" ht="11.25">
      <c r="A294" s="42"/>
      <c r="J294" s="36"/>
    </row>
    <row r="295" spans="1:10" s="3" customFormat="1" ht="11.25">
      <c r="A295" s="42"/>
      <c r="J295" s="36"/>
    </row>
    <row r="296" spans="1:10" s="3" customFormat="1" ht="11.25">
      <c r="A296" s="42"/>
      <c r="J296" s="36"/>
    </row>
    <row r="297" spans="1:10" s="3" customFormat="1" ht="11.25">
      <c r="A297" s="42"/>
      <c r="H297" s="107"/>
      <c r="J297" s="36"/>
    </row>
    <row r="298" spans="1:10" s="3" customFormat="1" ht="11.25">
      <c r="A298" s="42"/>
      <c r="H298" s="107"/>
      <c r="J298" s="36"/>
    </row>
    <row r="299" spans="1:10" s="3" customFormat="1" ht="11.25">
      <c r="A299" s="42"/>
      <c r="H299" s="107"/>
      <c r="J299" s="36"/>
    </row>
    <row r="300" spans="1:10" s="3" customFormat="1" ht="11.25">
      <c r="A300" s="42"/>
      <c r="H300" s="107"/>
      <c r="J300" s="36"/>
    </row>
    <row r="301" spans="1:10" s="3" customFormat="1" ht="11.25">
      <c r="A301" s="42"/>
      <c r="H301" s="107"/>
      <c r="J301" s="36"/>
    </row>
    <row r="302" spans="1:10" s="3" customFormat="1" ht="11.25">
      <c r="A302" s="42"/>
      <c r="H302" s="107"/>
      <c r="J302" s="36"/>
    </row>
    <row r="303" spans="1:10" s="3" customFormat="1" ht="11.25">
      <c r="A303" s="42"/>
      <c r="H303" s="107"/>
      <c r="J303" s="36"/>
    </row>
    <row r="304" spans="1:10" s="3" customFormat="1" ht="11.25">
      <c r="A304" s="42"/>
      <c r="H304" s="107"/>
      <c r="J304" s="36"/>
    </row>
    <row r="305" spans="1:11" ht="11.25">
      <c r="A305" s="42"/>
      <c r="B305" s="3"/>
      <c r="C305" s="3"/>
      <c r="D305" s="3"/>
      <c r="E305" s="3"/>
      <c r="F305" s="3"/>
      <c r="G305" s="3"/>
      <c r="H305" s="107"/>
      <c r="I305" s="3"/>
      <c r="K305" s="3"/>
    </row>
    <row r="306" spans="1:10" s="3" customFormat="1" ht="11.25">
      <c r="A306" s="42"/>
      <c r="H306" s="107"/>
      <c r="J306" s="36"/>
    </row>
    <row r="307" spans="1:10" s="3" customFormat="1" ht="11.25">
      <c r="A307" s="42"/>
      <c r="H307" s="107"/>
      <c r="J307" s="36"/>
    </row>
    <row r="308" spans="1:10" s="3" customFormat="1" ht="11.25">
      <c r="A308" s="42"/>
      <c r="H308" s="107"/>
      <c r="J308" s="36"/>
    </row>
    <row r="309" spans="1:10" s="3" customFormat="1" ht="11.25">
      <c r="A309" s="42"/>
      <c r="H309" s="107"/>
      <c r="J309" s="36"/>
    </row>
    <row r="310" ht="11.25">
      <c r="H310" s="107"/>
    </row>
    <row r="311" ht="11.25">
      <c r="H311" s="107"/>
    </row>
    <row r="312" ht="11.25">
      <c r="H312" s="107"/>
    </row>
    <row r="313" ht="11.25">
      <c r="H313" s="107"/>
    </row>
    <row r="314" ht="11.25">
      <c r="H314" s="107"/>
    </row>
    <row r="315" ht="11.25">
      <c r="H315" s="107"/>
    </row>
    <row r="316" ht="11.25">
      <c r="H316" s="107"/>
    </row>
    <row r="317" ht="11.25">
      <c r="H317" s="107"/>
    </row>
    <row r="318" spans="1:10" s="3" customFormat="1" ht="11.25">
      <c r="A318" s="42" t="s">
        <v>172</v>
      </c>
      <c r="B318" s="28" t="s">
        <v>173</v>
      </c>
      <c r="J318" s="36"/>
    </row>
    <row r="319" spans="1:10" s="3" customFormat="1" ht="12.75">
      <c r="A319" s="108"/>
      <c r="B319" s="74" t="s">
        <v>174</v>
      </c>
      <c r="C319" s="74"/>
      <c r="D319" s="74"/>
      <c r="E319" s="74"/>
      <c r="F319" s="74"/>
      <c r="G319" s="74"/>
      <c r="H319" s="74"/>
      <c r="J319" s="36"/>
    </row>
    <row r="320" spans="1:10" s="3" customFormat="1" ht="12.75">
      <c r="A320" s="108"/>
      <c r="B320" s="109"/>
      <c r="C320" s="74"/>
      <c r="D320" s="74"/>
      <c r="E320" s="74"/>
      <c r="F320" s="85"/>
      <c r="G320" s="85"/>
      <c r="H320" s="85" t="s">
        <v>175</v>
      </c>
      <c r="J320" s="36"/>
    </row>
    <row r="321" spans="1:10" s="3" customFormat="1" ht="12.75">
      <c r="A321" s="42"/>
      <c r="B321" s="74"/>
      <c r="C321" s="74"/>
      <c r="D321" s="74"/>
      <c r="E321" s="74"/>
      <c r="F321" s="85"/>
      <c r="G321" s="85"/>
      <c r="H321" s="85" t="s">
        <v>13</v>
      </c>
      <c r="J321" s="36"/>
    </row>
    <row r="322" spans="1:10" s="3" customFormat="1" ht="12.75">
      <c r="A322" s="42"/>
      <c r="B322" s="74"/>
      <c r="C322" s="74"/>
      <c r="D322" s="74"/>
      <c r="E322" s="85"/>
      <c r="F322" s="85" t="s">
        <v>176</v>
      </c>
      <c r="G322" s="85" t="s">
        <v>177</v>
      </c>
      <c r="H322" s="85" t="s">
        <v>78</v>
      </c>
      <c r="J322" s="36"/>
    </row>
    <row r="323" spans="1:10" s="3" customFormat="1" ht="12.75">
      <c r="A323" s="42"/>
      <c r="B323" s="74"/>
      <c r="C323" s="74"/>
      <c r="D323" s="74"/>
      <c r="E323" s="74"/>
      <c r="F323" s="85" t="s">
        <v>15</v>
      </c>
      <c r="G323" s="85" t="s">
        <v>15</v>
      </c>
      <c r="H323" s="85" t="s">
        <v>15</v>
      </c>
      <c r="J323" s="36"/>
    </row>
    <row r="324" spans="1:10" s="3" customFormat="1" ht="12.75">
      <c r="A324" s="42"/>
      <c r="B324" s="74"/>
      <c r="C324" s="74"/>
      <c r="D324" s="74"/>
      <c r="E324" s="74"/>
      <c r="F324" s="74"/>
      <c r="G324" s="74"/>
      <c r="H324" s="74"/>
      <c r="J324" s="36"/>
    </row>
    <row r="325" spans="1:10" s="3" customFormat="1" ht="12.75">
      <c r="A325" s="42"/>
      <c r="B325" s="74" t="s">
        <v>50</v>
      </c>
      <c r="C325" s="74"/>
      <c r="D325" s="74"/>
      <c r="E325" s="100"/>
      <c r="F325" s="100">
        <v>20728.69002</v>
      </c>
      <c r="G325" s="100">
        <v>0</v>
      </c>
      <c r="H325" s="100">
        <f>SUM(F325:G325)</f>
        <v>20728.69002</v>
      </c>
      <c r="J325" s="36"/>
    </row>
    <row r="326" spans="1:10" s="3" customFormat="1" ht="12.75">
      <c r="A326" s="42"/>
      <c r="B326" s="74" t="s">
        <v>178</v>
      </c>
      <c r="C326" s="74"/>
      <c r="D326" s="74"/>
      <c r="E326" s="100"/>
      <c r="F326" s="100">
        <v>7650.79051</v>
      </c>
      <c r="G326" s="100">
        <v>0</v>
      </c>
      <c r="H326" s="100">
        <f>SUM(F326:G326)</f>
        <v>7650.79051</v>
      </c>
      <c r="J326" s="36"/>
    </row>
    <row r="327" spans="1:10" s="3" customFormat="1" ht="13.5" thickBot="1">
      <c r="A327" s="42"/>
      <c r="B327" s="74" t="s">
        <v>78</v>
      </c>
      <c r="C327" s="74"/>
      <c r="D327" s="74"/>
      <c r="E327" s="74"/>
      <c r="F327" s="95">
        <f>SUM(F325:F326)</f>
        <v>28379.480529999997</v>
      </c>
      <c r="G327" s="95">
        <f>SUM(G325:G326)</f>
        <v>0</v>
      </c>
      <c r="H327" s="95">
        <f>SUM(H325:H326)</f>
        <v>28379.480529999997</v>
      </c>
      <c r="J327" s="36"/>
    </row>
    <row r="328" spans="1:10" s="3" customFormat="1" ht="13.5" thickTop="1">
      <c r="A328" s="42"/>
      <c r="B328" s="74"/>
      <c r="C328" s="74"/>
      <c r="D328" s="74"/>
      <c r="E328" s="74"/>
      <c r="F328" s="74"/>
      <c r="G328" s="74"/>
      <c r="H328" s="74"/>
      <c r="J328" s="36"/>
    </row>
    <row r="329" spans="1:10" s="3" customFormat="1" ht="12.75">
      <c r="A329" s="42"/>
      <c r="B329" s="74" t="s">
        <v>179</v>
      </c>
      <c r="C329" s="74"/>
      <c r="D329" s="74"/>
      <c r="E329" s="74"/>
      <c r="F329" s="74"/>
      <c r="G329" s="74"/>
      <c r="H329" s="74"/>
      <c r="J329" s="36"/>
    </row>
    <row r="330" spans="1:10" s="3" customFormat="1" ht="12.75">
      <c r="A330" s="42"/>
      <c r="B330" s="74"/>
      <c r="C330" s="74"/>
      <c r="D330" s="74"/>
      <c r="E330" s="74"/>
      <c r="F330" s="74"/>
      <c r="G330" s="74"/>
      <c r="H330" s="74"/>
      <c r="J330" s="36"/>
    </row>
    <row r="331" spans="1:10" s="3" customFormat="1" ht="12.75">
      <c r="A331" s="42"/>
      <c r="B331" s="74"/>
      <c r="C331" s="74"/>
      <c r="D331" s="74"/>
      <c r="E331" s="74"/>
      <c r="F331" s="74"/>
      <c r="G331" s="74"/>
      <c r="H331" s="100"/>
      <c r="J331" s="36"/>
    </row>
    <row r="332" spans="1:2" ht="11.25">
      <c r="A332" s="7" t="s">
        <v>180</v>
      </c>
      <c r="B332" s="9" t="s">
        <v>181</v>
      </c>
    </row>
    <row r="333" ht="11.25">
      <c r="B333" s="9"/>
    </row>
    <row r="334" ht="11.25">
      <c r="B334" s="9"/>
    </row>
    <row r="335" ht="11.25">
      <c r="B335" s="9"/>
    </row>
    <row r="339" spans="1:8" ht="11.25">
      <c r="A339" s="7" t="s">
        <v>182</v>
      </c>
      <c r="B339" s="9" t="s">
        <v>183</v>
      </c>
      <c r="H339" s="8"/>
    </row>
    <row r="345" spans="1:13" s="3" customFormat="1" ht="11.25">
      <c r="A345" s="42" t="s">
        <v>184</v>
      </c>
      <c r="B345" s="28" t="s">
        <v>185</v>
      </c>
      <c r="J345" s="36"/>
      <c r="K345" s="1"/>
      <c r="L345" s="1"/>
      <c r="M345" s="1"/>
    </row>
    <row r="346" spans="1:13" s="3" customFormat="1" ht="11.25">
      <c r="A346" s="42"/>
      <c r="F346" s="110"/>
      <c r="G346" s="104"/>
      <c r="H346" s="110"/>
      <c r="J346" s="36"/>
      <c r="K346" s="1"/>
      <c r="L346" s="1"/>
      <c r="M346" s="1"/>
    </row>
    <row r="347" spans="1:10" s="3" customFormat="1" ht="11.25">
      <c r="A347" s="42"/>
      <c r="F347" s="111"/>
      <c r="G347" s="104"/>
      <c r="H347" s="111"/>
      <c r="J347" s="36"/>
    </row>
    <row r="348" spans="1:10" s="3" customFormat="1" ht="11.25">
      <c r="A348" s="42"/>
      <c r="F348" s="111"/>
      <c r="G348" s="104"/>
      <c r="H348" s="111"/>
      <c r="J348" s="36"/>
    </row>
    <row r="349" spans="1:10" s="3" customFormat="1" ht="11.25">
      <c r="A349" s="42"/>
      <c r="F349" s="111"/>
      <c r="G349" s="104"/>
      <c r="H349" s="111"/>
      <c r="J349" s="36"/>
    </row>
    <row r="350" spans="1:10" s="3" customFormat="1" ht="11.25">
      <c r="A350" s="42"/>
      <c r="F350" s="111"/>
      <c r="G350" s="104"/>
      <c r="H350" s="111"/>
      <c r="J350" s="36"/>
    </row>
    <row r="351" spans="1:2" ht="11.25">
      <c r="A351" s="7" t="s">
        <v>186</v>
      </c>
      <c r="B351" s="9" t="s">
        <v>187</v>
      </c>
    </row>
    <row r="352" spans="1:2" ht="11.25">
      <c r="A352" s="73"/>
      <c r="B352" s="9"/>
    </row>
    <row r="353" spans="1:9" ht="12.75">
      <c r="A353" s="73"/>
      <c r="B353" s="75" t="s">
        <v>188</v>
      </c>
      <c r="C353" s="75"/>
      <c r="D353" s="75"/>
      <c r="E353" s="75"/>
      <c r="F353" s="75"/>
      <c r="G353" s="75"/>
      <c r="H353" s="75"/>
      <c r="I353" s="112"/>
    </row>
    <row r="354" spans="1:9" ht="12.75">
      <c r="A354" s="73"/>
      <c r="B354" s="75"/>
      <c r="C354" s="75"/>
      <c r="D354" s="75"/>
      <c r="E354" s="75"/>
      <c r="F354" s="75"/>
      <c r="G354" s="75"/>
      <c r="H354" s="75"/>
      <c r="I354" s="112"/>
    </row>
    <row r="355" spans="1:10" ht="12.75">
      <c r="A355" s="73"/>
      <c r="B355" s="113"/>
      <c r="C355" s="75"/>
      <c r="D355" s="75"/>
      <c r="E355" s="75"/>
      <c r="F355" s="114" t="s">
        <v>189</v>
      </c>
      <c r="G355" s="114"/>
      <c r="H355" s="114" t="s">
        <v>60</v>
      </c>
      <c r="I355" s="115"/>
      <c r="J355" s="116"/>
    </row>
    <row r="356" spans="1:10" ht="12.75">
      <c r="A356" s="73"/>
      <c r="B356" s="113"/>
      <c r="C356" s="75"/>
      <c r="D356" s="75"/>
      <c r="E356" s="75"/>
      <c r="F356" s="117" t="s">
        <v>8</v>
      </c>
      <c r="G356" s="117"/>
      <c r="H356" s="117" t="s">
        <v>8</v>
      </c>
      <c r="I356" s="115"/>
      <c r="J356" s="116"/>
    </row>
    <row r="357" spans="1:10" ht="12.75">
      <c r="A357" s="73"/>
      <c r="B357" s="113"/>
      <c r="C357" s="75"/>
      <c r="D357" s="75"/>
      <c r="E357" s="75"/>
      <c r="F357" s="114" t="s">
        <v>10</v>
      </c>
      <c r="G357" s="114"/>
      <c r="H357" s="114" t="s">
        <v>11</v>
      </c>
      <c r="I357" s="115"/>
      <c r="J357" s="116"/>
    </row>
    <row r="358" spans="2:9" ht="12.75">
      <c r="B358" s="75"/>
      <c r="C358" s="75"/>
      <c r="D358" s="75"/>
      <c r="E358" s="75"/>
      <c r="F358" s="117" t="s">
        <v>13</v>
      </c>
      <c r="G358" s="117"/>
      <c r="H358" s="117" t="s">
        <v>13</v>
      </c>
      <c r="I358" s="112"/>
    </row>
    <row r="359" spans="2:9" ht="12.75">
      <c r="B359" s="75"/>
      <c r="C359" s="75"/>
      <c r="D359" s="75"/>
      <c r="E359" s="75"/>
      <c r="F359" s="85"/>
      <c r="G359" s="74"/>
      <c r="H359" s="85"/>
      <c r="I359" s="97"/>
    </row>
    <row r="360" spans="2:9" ht="13.5" thickBot="1">
      <c r="B360" s="75" t="s">
        <v>190</v>
      </c>
      <c r="C360" s="75"/>
      <c r="D360" s="75"/>
      <c r="E360" s="75"/>
      <c r="F360" s="118">
        <v>5641.54512999997</v>
      </c>
      <c r="G360" s="100"/>
      <c r="H360" s="118">
        <v>14453.99887999997</v>
      </c>
      <c r="I360" s="97"/>
    </row>
    <row r="361" spans="2:9" ht="13.5" thickTop="1">
      <c r="B361" s="75"/>
      <c r="C361" s="75"/>
      <c r="D361" s="75"/>
      <c r="E361" s="75"/>
      <c r="F361" s="85"/>
      <c r="G361" s="100"/>
      <c r="H361" s="119"/>
      <c r="I361" s="97"/>
    </row>
    <row r="362" spans="2:9" ht="12.75">
      <c r="B362" s="75" t="s">
        <v>191</v>
      </c>
      <c r="C362" s="75"/>
      <c r="D362" s="75"/>
      <c r="E362" s="75"/>
      <c r="F362" s="120"/>
      <c r="G362" s="100"/>
      <c r="H362" s="120"/>
      <c r="I362" s="97"/>
    </row>
    <row r="363" spans="2:9" ht="13.5" thickBot="1">
      <c r="B363" s="75" t="s">
        <v>192</v>
      </c>
      <c r="C363" s="75"/>
      <c r="D363" s="75"/>
      <c r="E363" s="75"/>
      <c r="F363" s="118">
        <v>132000</v>
      </c>
      <c r="G363" s="100"/>
      <c r="H363" s="118">
        <v>128646.57534246575</v>
      </c>
      <c r="I363" s="97"/>
    </row>
    <row r="364" spans="2:9" ht="13.5" thickTop="1">
      <c r="B364" s="75"/>
      <c r="C364" s="75"/>
      <c r="D364" s="75"/>
      <c r="E364" s="75"/>
      <c r="F364" s="119"/>
      <c r="G364" s="100"/>
      <c r="H364" s="119"/>
      <c r="I364" s="97"/>
    </row>
    <row r="365" spans="2:9" ht="13.5" thickBot="1">
      <c r="B365" s="75" t="s">
        <v>193</v>
      </c>
      <c r="C365" s="75"/>
      <c r="D365" s="75"/>
      <c r="E365" s="75"/>
      <c r="F365" s="121">
        <v>4.274200856060582</v>
      </c>
      <c r="G365" s="100"/>
      <c r="H365" s="121">
        <v>11.235743230258095</v>
      </c>
      <c r="I365" s="97"/>
    </row>
    <row r="366" spans="2:9" ht="13.5" thickTop="1">
      <c r="B366" s="75"/>
      <c r="C366" s="75"/>
      <c r="D366" s="75"/>
      <c r="E366" s="75"/>
      <c r="F366" s="119"/>
      <c r="G366" s="100"/>
      <c r="H366" s="119"/>
      <c r="I366" s="3"/>
    </row>
    <row r="367" spans="6:9" ht="11.25">
      <c r="F367" s="111"/>
      <c r="G367" s="104"/>
      <c r="H367" s="111"/>
      <c r="I367" s="3"/>
    </row>
    <row r="368" spans="6:8" ht="11.25">
      <c r="F368" s="8"/>
      <c r="H368" s="8"/>
    </row>
    <row r="369" spans="6:8" ht="11.25">
      <c r="F369" s="8"/>
      <c r="H369" s="8"/>
    </row>
    <row r="370" spans="6:8" ht="11.25">
      <c r="F370" s="8"/>
      <c r="H370" s="8"/>
    </row>
    <row r="371" spans="6:8" ht="11.25">
      <c r="F371" s="8"/>
      <c r="H371" s="8"/>
    </row>
    <row r="372" spans="6:8" ht="11.25">
      <c r="F372" s="8"/>
      <c r="H372" s="8"/>
    </row>
    <row r="373" spans="1:13" s="3" customFormat="1" ht="11.25">
      <c r="A373" s="42"/>
      <c r="F373" s="2"/>
      <c r="H373" s="2"/>
      <c r="J373" s="36"/>
      <c r="K373" s="1"/>
      <c r="L373" s="1"/>
      <c r="M373" s="1"/>
    </row>
    <row r="374" spans="1:13" s="3" customFormat="1" ht="11.25">
      <c r="A374" s="42"/>
      <c r="F374" s="2"/>
      <c r="H374" s="2"/>
      <c r="J374" s="36"/>
      <c r="K374" s="1"/>
      <c r="L374" s="1"/>
      <c r="M374" s="1"/>
    </row>
    <row r="375" spans="1:13" s="3" customFormat="1" ht="11.25">
      <c r="A375" s="42"/>
      <c r="F375" s="2"/>
      <c r="H375" s="2"/>
      <c r="J375" s="36"/>
      <c r="K375" s="1"/>
      <c r="L375" s="1"/>
      <c r="M375" s="1"/>
    </row>
    <row r="376" spans="1:13" s="3" customFormat="1" ht="11.25">
      <c r="A376" s="42"/>
      <c r="F376" s="2"/>
      <c r="H376" s="2"/>
      <c r="J376" s="36"/>
      <c r="K376" s="1"/>
      <c r="L376" s="1"/>
      <c r="M376" s="1"/>
    </row>
    <row r="377" spans="1:13" s="3" customFormat="1" ht="11.25">
      <c r="A377" s="42"/>
      <c r="F377" s="2"/>
      <c r="H377" s="2"/>
      <c r="J377" s="36"/>
      <c r="K377" s="1"/>
      <c r="L377" s="1"/>
      <c r="M377" s="1"/>
    </row>
    <row r="378" spans="1:10" s="3" customFormat="1" ht="11.25">
      <c r="A378" s="42" t="s">
        <v>194</v>
      </c>
      <c r="B378" s="28" t="s">
        <v>195</v>
      </c>
      <c r="F378" s="2"/>
      <c r="H378" s="2"/>
      <c r="J378" s="36"/>
    </row>
    <row r="379" spans="1:10" s="3" customFormat="1" ht="11.25">
      <c r="A379" s="42"/>
      <c r="F379" s="2"/>
      <c r="H379" s="2"/>
      <c r="J379" s="36"/>
    </row>
    <row r="380" spans="1:10" s="3" customFormat="1" ht="11.25">
      <c r="A380" s="42"/>
      <c r="F380" s="2"/>
      <c r="H380" s="2"/>
      <c r="J380" s="36"/>
    </row>
    <row r="381" spans="1:10" s="3" customFormat="1" ht="11.25">
      <c r="A381" s="42"/>
      <c r="F381" s="2"/>
      <c r="H381" s="2"/>
      <c r="J381" s="36"/>
    </row>
    <row r="382" spans="1:10" s="3" customFormat="1" ht="11.25">
      <c r="A382" s="42"/>
      <c r="F382" s="2"/>
      <c r="H382" s="2"/>
      <c r="J382" s="36"/>
    </row>
    <row r="383" spans="1:10" s="3" customFormat="1" ht="12.75">
      <c r="A383" s="42"/>
      <c r="B383" s="74"/>
      <c r="C383" s="74"/>
      <c r="D383" s="74"/>
      <c r="E383" s="74"/>
      <c r="F383" s="85" t="s">
        <v>196</v>
      </c>
      <c r="G383" s="85"/>
      <c r="H383" s="85" t="s">
        <v>197</v>
      </c>
      <c r="I383" s="74"/>
      <c r="J383" s="36"/>
    </row>
    <row r="384" spans="1:10" s="3" customFormat="1" ht="12.75">
      <c r="A384" s="42"/>
      <c r="B384" s="74"/>
      <c r="C384" s="74"/>
      <c r="D384" s="74"/>
      <c r="E384" s="74"/>
      <c r="F384" s="85" t="s">
        <v>88</v>
      </c>
      <c r="G384" s="85"/>
      <c r="H384" s="85" t="s">
        <v>198</v>
      </c>
      <c r="I384" s="74"/>
      <c r="J384" s="36"/>
    </row>
    <row r="385" spans="1:10" s="3" customFormat="1" ht="12.75">
      <c r="A385" s="42"/>
      <c r="B385" s="74"/>
      <c r="C385" s="74"/>
      <c r="D385" s="74"/>
      <c r="E385" s="74"/>
      <c r="F385" s="85" t="s">
        <v>199</v>
      </c>
      <c r="G385" s="85"/>
      <c r="H385" s="85" t="s">
        <v>200</v>
      </c>
      <c r="I385" s="74"/>
      <c r="J385" s="36"/>
    </row>
    <row r="386" spans="1:10" s="3" customFormat="1" ht="12.75">
      <c r="A386" s="42"/>
      <c r="B386" s="74"/>
      <c r="C386" s="74"/>
      <c r="D386" s="74"/>
      <c r="E386" s="74"/>
      <c r="F386" s="85" t="s">
        <v>201</v>
      </c>
      <c r="G386" s="85"/>
      <c r="H386" s="85" t="s">
        <v>13</v>
      </c>
      <c r="I386" s="74"/>
      <c r="J386" s="36"/>
    </row>
    <row r="387" spans="1:10" s="3" customFormat="1" ht="12.75">
      <c r="A387" s="42"/>
      <c r="B387" s="74"/>
      <c r="C387" s="74"/>
      <c r="D387" s="74"/>
      <c r="E387" s="74"/>
      <c r="F387" s="85" t="s">
        <v>15</v>
      </c>
      <c r="G387" s="85"/>
      <c r="H387" s="85" t="s">
        <v>15</v>
      </c>
      <c r="I387" s="74"/>
      <c r="J387" s="36"/>
    </row>
    <row r="388" spans="1:10" s="3" customFormat="1" ht="12.75">
      <c r="A388" s="42"/>
      <c r="B388" s="74"/>
      <c r="C388" s="74"/>
      <c r="D388" s="74"/>
      <c r="E388" s="74"/>
      <c r="F388" s="74"/>
      <c r="G388" s="85"/>
      <c r="H388" s="74"/>
      <c r="I388" s="74"/>
      <c r="J388" s="36"/>
    </row>
    <row r="389" spans="1:10" s="3" customFormat="1" ht="12.75">
      <c r="A389" s="42"/>
      <c r="B389" s="74" t="s">
        <v>202</v>
      </c>
      <c r="C389" s="74"/>
      <c r="D389" s="74"/>
      <c r="E389" s="74"/>
      <c r="F389" s="100">
        <v>6970</v>
      </c>
      <c r="G389" s="120"/>
      <c r="H389" s="100">
        <v>6970</v>
      </c>
      <c r="J389" s="36"/>
    </row>
    <row r="390" spans="1:10" s="3" customFormat="1" ht="12.75">
      <c r="A390" s="42"/>
      <c r="B390" s="74" t="s">
        <v>203</v>
      </c>
      <c r="C390" s="74"/>
      <c r="D390" s="74"/>
      <c r="E390" s="74"/>
      <c r="F390" s="100">
        <v>350</v>
      </c>
      <c r="G390" s="120"/>
      <c r="H390" s="100">
        <v>187.91047</v>
      </c>
      <c r="I390" s="74" t="s">
        <v>204</v>
      </c>
      <c r="J390" s="36"/>
    </row>
    <row r="391" spans="1:10" s="3" customFormat="1" ht="12.75">
      <c r="A391" s="42"/>
      <c r="B391" s="74" t="s">
        <v>205</v>
      </c>
      <c r="C391" s="74"/>
      <c r="D391" s="74"/>
      <c r="E391" s="74"/>
      <c r="F391" s="100"/>
      <c r="G391" s="120"/>
      <c r="H391" s="100"/>
      <c r="I391" s="74"/>
      <c r="J391" s="36"/>
    </row>
    <row r="392" spans="1:10" s="3" customFormat="1" ht="13.5" thickBot="1">
      <c r="A392" s="42"/>
      <c r="B392" s="74"/>
      <c r="C392" s="74"/>
      <c r="D392" s="74"/>
      <c r="E392" s="74"/>
      <c r="F392" s="95">
        <f>SUM(F389:F391)</f>
        <v>7320</v>
      </c>
      <c r="G392" s="85"/>
      <c r="H392" s="95">
        <f>SUM(H389:H391)</f>
        <v>7157.91047</v>
      </c>
      <c r="I392" s="74"/>
      <c r="J392" s="36"/>
    </row>
    <row r="393" spans="1:10" s="3" customFormat="1" ht="13.5" thickTop="1">
      <c r="A393" s="42"/>
      <c r="B393" s="74"/>
      <c r="C393" s="74"/>
      <c r="D393" s="74"/>
      <c r="E393" s="74"/>
      <c r="F393" s="85"/>
      <c r="G393" s="74"/>
      <c r="H393" s="85"/>
      <c r="I393" s="74"/>
      <c r="J393" s="36"/>
    </row>
    <row r="394" spans="1:10" s="3" customFormat="1" ht="11.25">
      <c r="A394" s="99"/>
      <c r="B394" s="97"/>
      <c r="C394" s="97"/>
      <c r="D394" s="97"/>
      <c r="E394" s="97"/>
      <c r="F394" s="122"/>
      <c r="G394" s="97"/>
      <c r="H394" s="122"/>
      <c r="I394" s="97"/>
      <c r="J394" s="36"/>
    </row>
    <row r="395" spans="1:10" s="3" customFormat="1" ht="11.25">
      <c r="A395" s="99"/>
      <c r="B395" s="97"/>
      <c r="C395" s="97"/>
      <c r="D395" s="97"/>
      <c r="E395" s="97"/>
      <c r="F395" s="122"/>
      <c r="G395" s="97"/>
      <c r="H395" s="122"/>
      <c r="I395" s="97"/>
      <c r="J395" s="36"/>
    </row>
    <row r="396" spans="1:10" s="3" customFormat="1" ht="11.25">
      <c r="A396" s="99"/>
      <c r="B396" s="97"/>
      <c r="C396" s="97"/>
      <c r="D396" s="97"/>
      <c r="E396" s="97"/>
      <c r="F396" s="122"/>
      <c r="G396" s="97"/>
      <c r="H396" s="122"/>
      <c r="I396" s="97"/>
      <c r="J396" s="36"/>
    </row>
    <row r="397" spans="1:10" s="3" customFormat="1" ht="11.25">
      <c r="A397" s="99"/>
      <c r="B397" s="97"/>
      <c r="C397" s="97"/>
      <c r="D397" s="97"/>
      <c r="E397" s="97"/>
      <c r="F397" s="122"/>
      <c r="G397" s="97"/>
      <c r="H397" s="122"/>
      <c r="I397" s="97"/>
      <c r="J397" s="36"/>
    </row>
    <row r="398" spans="1:10" s="3" customFormat="1" ht="11.25">
      <c r="A398" s="99"/>
      <c r="B398" s="97"/>
      <c r="C398" s="97"/>
      <c r="D398" s="97"/>
      <c r="E398" s="97"/>
      <c r="F398" s="122"/>
      <c r="G398" s="97"/>
      <c r="H398" s="122"/>
      <c r="I398" s="97"/>
      <c r="J398" s="36"/>
    </row>
    <row r="399" spans="1:10" s="3" customFormat="1" ht="11.25">
      <c r="A399" s="99"/>
      <c r="B399" s="97"/>
      <c r="C399" s="97"/>
      <c r="D399" s="97"/>
      <c r="E399" s="97"/>
      <c r="F399" s="122"/>
      <c r="G399" s="97"/>
      <c r="H399" s="122"/>
      <c r="I399" s="97"/>
      <c r="J399" s="36"/>
    </row>
    <row r="400" spans="1:10" s="3" customFormat="1" ht="11.25">
      <c r="A400" s="99"/>
      <c r="B400" s="97"/>
      <c r="C400" s="97"/>
      <c r="D400" s="97"/>
      <c r="E400" s="97"/>
      <c r="F400" s="122"/>
      <c r="G400" s="97"/>
      <c r="H400" s="122"/>
      <c r="I400" s="97"/>
      <c r="J400" s="36"/>
    </row>
    <row r="401" spans="1:13" s="3" customFormat="1" ht="11.25">
      <c r="A401" s="99"/>
      <c r="B401" s="97"/>
      <c r="C401" s="97"/>
      <c r="D401" s="97"/>
      <c r="E401" s="97"/>
      <c r="F401" s="122"/>
      <c r="G401" s="97"/>
      <c r="H401" s="122"/>
      <c r="I401" s="97"/>
      <c r="J401" s="36"/>
      <c r="K401" s="1"/>
      <c r="L401" s="1"/>
      <c r="M401" s="1"/>
    </row>
    <row r="402" spans="1:13" s="3" customFormat="1" ht="11.25">
      <c r="A402" s="99"/>
      <c r="B402" s="97"/>
      <c r="C402" s="97"/>
      <c r="D402" s="97"/>
      <c r="E402" s="97"/>
      <c r="F402" s="122"/>
      <c r="G402" s="97"/>
      <c r="H402" s="122"/>
      <c r="I402" s="97"/>
      <c r="J402" s="36"/>
      <c r="K402" s="1"/>
      <c r="L402" s="1"/>
      <c r="M402" s="1"/>
    </row>
    <row r="403" spans="1:13" s="3" customFormat="1" ht="11.25">
      <c r="A403" s="99"/>
      <c r="B403" s="97"/>
      <c r="C403" s="97"/>
      <c r="D403" s="97"/>
      <c r="E403" s="97"/>
      <c r="F403" s="122"/>
      <c r="G403" s="97"/>
      <c r="H403" s="122"/>
      <c r="I403" s="97"/>
      <c r="J403" s="36"/>
      <c r="K403" s="1"/>
      <c r="L403" s="1"/>
      <c r="M403" s="1"/>
    </row>
    <row r="404" spans="1:13" s="3" customFormat="1" ht="11.25">
      <c r="A404" s="99"/>
      <c r="B404" s="97"/>
      <c r="C404" s="97"/>
      <c r="D404" s="97"/>
      <c r="E404" s="97"/>
      <c r="F404" s="122"/>
      <c r="G404" s="97"/>
      <c r="H404" s="122"/>
      <c r="I404" s="97"/>
      <c r="J404" s="36"/>
      <c r="K404" s="1"/>
      <c r="L404" s="1"/>
      <c r="M404" s="1"/>
    </row>
    <row r="405" spans="1:13" s="3" customFormat="1" ht="11.25">
      <c r="A405" s="99"/>
      <c r="B405" s="97"/>
      <c r="C405" s="97"/>
      <c r="D405" s="97"/>
      <c r="E405" s="97"/>
      <c r="F405" s="122"/>
      <c r="G405" s="97"/>
      <c r="H405" s="122"/>
      <c r="I405" s="97"/>
      <c r="J405" s="36"/>
      <c r="K405" s="1"/>
      <c r="L405" s="1"/>
      <c r="M405" s="1"/>
    </row>
    <row r="406" spans="1:9" ht="11.25">
      <c r="A406" s="123"/>
      <c r="B406" s="112"/>
      <c r="C406" s="112"/>
      <c r="D406" s="112"/>
      <c r="E406" s="112"/>
      <c r="F406" s="124"/>
      <c r="G406" s="112"/>
      <c r="H406" s="124"/>
      <c r="I406" s="112"/>
    </row>
    <row r="407" spans="1:9" ht="11.25">
      <c r="A407" s="123"/>
      <c r="B407" s="112"/>
      <c r="C407" s="112"/>
      <c r="D407" s="112"/>
      <c r="E407" s="112"/>
      <c r="F407" s="124"/>
      <c r="G407" s="112"/>
      <c r="H407" s="124"/>
      <c r="I407" s="112"/>
    </row>
    <row r="408" spans="1:9" ht="11.25">
      <c r="A408" s="123"/>
      <c r="B408" s="112"/>
      <c r="C408" s="112"/>
      <c r="D408" s="112"/>
      <c r="E408" s="112"/>
      <c r="F408" s="124"/>
      <c r="G408" s="112"/>
      <c r="H408" s="124"/>
      <c r="I408" s="112"/>
    </row>
    <row r="409" spans="1:9" ht="11.25">
      <c r="A409" s="123"/>
      <c r="B409" s="112"/>
      <c r="C409" s="112"/>
      <c r="D409" s="112"/>
      <c r="E409" s="112"/>
      <c r="F409" s="124"/>
      <c r="G409" s="112"/>
      <c r="H409" s="124"/>
      <c r="I409" s="112"/>
    </row>
    <row r="410" spans="1:9" ht="11.25">
      <c r="A410" s="123"/>
      <c r="B410" s="112"/>
      <c r="C410" s="112"/>
      <c r="D410" s="112"/>
      <c r="E410" s="112"/>
      <c r="F410" s="124"/>
      <c r="G410" s="112"/>
      <c r="H410" s="124"/>
      <c r="I410" s="112"/>
    </row>
    <row r="411" spans="1:9" ht="11.25">
      <c r="A411" s="123"/>
      <c r="B411" s="112"/>
      <c r="C411" s="112"/>
      <c r="D411" s="112"/>
      <c r="E411" s="112"/>
      <c r="F411" s="124"/>
      <c r="G411" s="112"/>
      <c r="H411" s="124"/>
      <c r="I411" s="112"/>
    </row>
    <row r="412" spans="1:9" ht="11.25">
      <c r="A412" s="123"/>
      <c r="B412" s="112"/>
      <c r="C412" s="112"/>
      <c r="D412" s="112"/>
      <c r="E412" s="112"/>
      <c r="F412" s="124"/>
      <c r="G412" s="112"/>
      <c r="H412" s="124"/>
      <c r="I412" s="112"/>
    </row>
    <row r="413" spans="1:9" ht="11.25">
      <c r="A413" s="123"/>
      <c r="B413" s="112"/>
      <c r="C413" s="112"/>
      <c r="D413" s="112"/>
      <c r="E413" s="112"/>
      <c r="F413" s="124"/>
      <c r="G413" s="112"/>
      <c r="H413" s="124"/>
      <c r="I413" s="112"/>
    </row>
    <row r="414" spans="1:9" ht="11.25">
      <c r="A414" s="123"/>
      <c r="B414" s="112"/>
      <c r="C414" s="112"/>
      <c r="D414" s="112"/>
      <c r="E414" s="112"/>
      <c r="F414" s="124"/>
      <c r="G414" s="112"/>
      <c r="H414" s="124"/>
      <c r="I414" s="112"/>
    </row>
    <row r="415" spans="1:9" ht="11.25">
      <c r="A415" s="123"/>
      <c r="B415" s="112"/>
      <c r="C415" s="112"/>
      <c r="D415" s="112"/>
      <c r="E415" s="112"/>
      <c r="F415" s="124"/>
      <c r="G415" s="112"/>
      <c r="H415" s="124"/>
      <c r="I415" s="112"/>
    </row>
    <row r="416" spans="1:9" ht="11.25">
      <c r="A416" s="123"/>
      <c r="B416" s="112"/>
      <c r="C416" s="112"/>
      <c r="D416" s="112"/>
      <c r="E416" s="112"/>
      <c r="F416" s="124"/>
      <c r="G416" s="112"/>
      <c r="H416" s="124"/>
      <c r="I416" s="112"/>
    </row>
    <row r="417" spans="1:9" ht="11.25">
      <c r="A417" s="123"/>
      <c r="B417" s="112"/>
      <c r="C417" s="112"/>
      <c r="D417" s="112"/>
      <c r="E417" s="112"/>
      <c r="F417" s="124"/>
      <c r="G417" s="112"/>
      <c r="H417" s="124"/>
      <c r="I417" s="112"/>
    </row>
    <row r="418" spans="1:9" ht="11.25">
      <c r="A418" s="123"/>
      <c r="B418" s="112"/>
      <c r="C418" s="112"/>
      <c r="D418" s="112"/>
      <c r="E418" s="112"/>
      <c r="F418" s="124"/>
      <c r="G418" s="112"/>
      <c r="H418" s="124"/>
      <c r="I418" s="112"/>
    </row>
    <row r="419" spans="1:9" ht="11.25">
      <c r="A419" s="123"/>
      <c r="B419" s="112"/>
      <c r="C419" s="112"/>
      <c r="D419" s="112"/>
      <c r="E419" s="112"/>
      <c r="F419" s="124"/>
      <c r="G419" s="112"/>
      <c r="H419" s="124"/>
      <c r="I419" s="112"/>
    </row>
    <row r="420" spans="1:9" ht="11.25">
      <c r="A420" s="123"/>
      <c r="B420" s="112"/>
      <c r="C420" s="112"/>
      <c r="D420" s="112"/>
      <c r="E420" s="112"/>
      <c r="F420" s="124"/>
      <c r="G420" s="112"/>
      <c r="H420" s="124"/>
      <c r="I420" s="112"/>
    </row>
    <row r="421" spans="1:9" ht="11.25">
      <c r="A421" s="123"/>
      <c r="B421" s="112"/>
      <c r="C421" s="112"/>
      <c r="D421" s="112"/>
      <c r="E421" s="112"/>
      <c r="F421" s="124"/>
      <c r="G421" s="112"/>
      <c r="H421" s="124"/>
      <c r="I421" s="112"/>
    </row>
    <row r="422" spans="1:9" ht="11.25">
      <c r="A422" s="123"/>
      <c r="B422" s="112"/>
      <c r="C422" s="112"/>
      <c r="D422" s="112"/>
      <c r="E422" s="112"/>
      <c r="F422" s="124"/>
      <c r="G422" s="112"/>
      <c r="H422" s="124"/>
      <c r="I422" s="112"/>
    </row>
    <row r="423" spans="1:9" ht="11.25">
      <c r="A423" s="123"/>
      <c r="B423" s="112"/>
      <c r="C423" s="112"/>
      <c r="D423" s="112"/>
      <c r="E423" s="112"/>
      <c r="F423" s="124"/>
      <c r="G423" s="112"/>
      <c r="H423" s="124"/>
      <c r="I423" s="112"/>
    </row>
    <row r="424" spans="1:9" ht="11.25">
      <c r="A424" s="123"/>
      <c r="B424" s="112"/>
      <c r="C424" s="112"/>
      <c r="D424" s="112"/>
      <c r="E424" s="112"/>
      <c r="F424" s="124"/>
      <c r="G424" s="112"/>
      <c r="H424" s="124"/>
      <c r="I424" s="112"/>
    </row>
    <row r="425" spans="1:9" ht="11.25">
      <c r="A425" s="123"/>
      <c r="B425" s="112"/>
      <c r="C425" s="112"/>
      <c r="D425" s="112"/>
      <c r="E425" s="112"/>
      <c r="F425" s="124"/>
      <c r="G425" s="112"/>
      <c r="H425" s="124"/>
      <c r="I425" s="112"/>
    </row>
    <row r="426" spans="1:9" ht="11.25">
      <c r="A426" s="123"/>
      <c r="B426" s="112"/>
      <c r="C426" s="112"/>
      <c r="D426" s="112"/>
      <c r="E426" s="112"/>
      <c r="F426" s="124"/>
      <c r="G426" s="112"/>
      <c r="H426" s="124"/>
      <c r="I426" s="112"/>
    </row>
    <row r="427" spans="1:9" ht="11.25">
      <c r="A427" s="123"/>
      <c r="B427" s="112"/>
      <c r="C427" s="112"/>
      <c r="D427" s="112"/>
      <c r="E427" s="112"/>
      <c r="F427" s="124"/>
      <c r="G427" s="112"/>
      <c r="H427" s="124"/>
      <c r="I427" s="112"/>
    </row>
    <row r="428" spans="1:9" ht="11.25">
      <c r="A428" s="123"/>
      <c r="B428" s="112"/>
      <c r="C428" s="112"/>
      <c r="D428" s="112"/>
      <c r="E428" s="112"/>
      <c r="F428" s="124"/>
      <c r="G428" s="112"/>
      <c r="H428" s="124"/>
      <c r="I428" s="112"/>
    </row>
    <row r="429" spans="1:9" ht="11.25">
      <c r="A429" s="123"/>
      <c r="B429" s="112"/>
      <c r="C429" s="112"/>
      <c r="D429" s="112"/>
      <c r="E429" s="112"/>
      <c r="F429" s="124"/>
      <c r="G429" s="112"/>
      <c r="H429" s="124"/>
      <c r="I429" s="112"/>
    </row>
    <row r="430" spans="1:9" ht="11.25">
      <c r="A430" s="123"/>
      <c r="B430" s="112"/>
      <c r="C430" s="112"/>
      <c r="D430" s="112"/>
      <c r="E430" s="112"/>
      <c r="F430" s="124"/>
      <c r="G430" s="112"/>
      <c r="H430" s="124"/>
      <c r="I430" s="112"/>
    </row>
    <row r="431" spans="1:9" ht="11.25">
      <c r="A431" s="123"/>
      <c r="B431" s="112"/>
      <c r="C431" s="112"/>
      <c r="D431" s="112"/>
      <c r="E431" s="112"/>
      <c r="F431" s="124"/>
      <c r="G431" s="112"/>
      <c r="H431" s="124"/>
      <c r="I431" s="112"/>
    </row>
    <row r="432" spans="1:9" ht="11.25">
      <c r="A432" s="123"/>
      <c r="B432" s="112"/>
      <c r="C432" s="112"/>
      <c r="D432" s="112"/>
      <c r="E432" s="112"/>
      <c r="F432" s="124"/>
      <c r="G432" s="112"/>
      <c r="H432" s="124"/>
      <c r="I432" s="112"/>
    </row>
    <row r="433" spans="1:9" ht="11.25">
      <c r="A433" s="123"/>
      <c r="B433" s="112"/>
      <c r="C433" s="112"/>
      <c r="D433" s="112"/>
      <c r="E433" s="112"/>
      <c r="F433" s="124"/>
      <c r="G433" s="112"/>
      <c r="H433" s="124"/>
      <c r="I433" s="112"/>
    </row>
    <row r="434" spans="1:9" ht="11.25">
      <c r="A434" s="123"/>
      <c r="B434" s="112"/>
      <c r="C434" s="112"/>
      <c r="D434" s="112"/>
      <c r="E434" s="112"/>
      <c r="F434" s="124"/>
      <c r="G434" s="112"/>
      <c r="H434" s="124"/>
      <c r="I434" s="112"/>
    </row>
    <row r="435" spans="1:9" ht="11.25">
      <c r="A435" s="123"/>
      <c r="B435" s="112"/>
      <c r="C435" s="112"/>
      <c r="D435" s="112"/>
      <c r="E435" s="112"/>
      <c r="F435" s="124"/>
      <c r="G435" s="112"/>
      <c r="H435" s="124"/>
      <c r="I435" s="112"/>
    </row>
    <row r="436" spans="1:9" ht="11.25">
      <c r="A436" s="123"/>
      <c r="B436" s="112"/>
      <c r="C436" s="112"/>
      <c r="D436" s="112"/>
      <c r="E436" s="112"/>
      <c r="F436" s="124"/>
      <c r="G436" s="112"/>
      <c r="H436" s="124"/>
      <c r="I436" s="112"/>
    </row>
    <row r="437" spans="1:9" ht="11.25">
      <c r="A437" s="123"/>
      <c r="B437" s="112"/>
      <c r="C437" s="112"/>
      <c r="D437" s="112"/>
      <c r="E437" s="112"/>
      <c r="F437" s="124"/>
      <c r="G437" s="112"/>
      <c r="H437" s="124"/>
      <c r="I437" s="112"/>
    </row>
    <row r="438" spans="1:9" ht="11.25">
      <c r="A438" s="123"/>
      <c r="B438" s="112"/>
      <c r="C438" s="112"/>
      <c r="D438" s="112"/>
      <c r="E438" s="112"/>
      <c r="F438" s="124"/>
      <c r="G438" s="112"/>
      <c r="H438" s="124"/>
      <c r="I438" s="112"/>
    </row>
    <row r="439" spans="1:9" ht="11.25">
      <c r="A439" s="123"/>
      <c r="B439" s="112"/>
      <c r="C439" s="112"/>
      <c r="D439" s="112"/>
      <c r="E439" s="112"/>
      <c r="F439" s="124"/>
      <c r="G439" s="112"/>
      <c r="H439" s="124"/>
      <c r="I439" s="112"/>
    </row>
    <row r="440" spans="1:8" ht="11.25">
      <c r="A440" s="9" t="s">
        <v>206</v>
      </c>
      <c r="B440" s="9"/>
      <c r="F440" s="8"/>
      <c r="H440" s="8"/>
    </row>
    <row r="441" spans="1:9" ht="11.25">
      <c r="A441" s="28"/>
      <c r="B441" s="28"/>
      <c r="C441" s="3"/>
      <c r="D441" s="3"/>
      <c r="E441" s="3"/>
      <c r="F441" s="2"/>
      <c r="G441" s="3"/>
      <c r="H441" s="2"/>
      <c r="I441" s="3"/>
    </row>
    <row r="442" spans="1:11" ht="11.25">
      <c r="A442" s="28" t="s">
        <v>207</v>
      </c>
      <c r="B442" s="28"/>
      <c r="C442" s="3"/>
      <c r="D442" s="3"/>
      <c r="E442" s="3"/>
      <c r="F442" s="2"/>
      <c r="G442" s="3"/>
      <c r="H442" s="2"/>
      <c r="I442" s="3"/>
      <c r="K442" s="3"/>
    </row>
    <row r="443" spans="1:11" ht="11.25">
      <c r="A443" s="28"/>
      <c r="B443" s="28"/>
      <c r="C443" s="3"/>
      <c r="D443" s="3"/>
      <c r="E443" s="3"/>
      <c r="F443" s="2"/>
      <c r="G443" s="3"/>
      <c r="H443" s="2"/>
      <c r="I443" s="3"/>
      <c r="K443" s="3"/>
    </row>
    <row r="444" spans="1:11" ht="11.25">
      <c r="A444" s="28"/>
      <c r="B444" s="28"/>
      <c r="C444" s="3"/>
      <c r="D444" s="3"/>
      <c r="E444" s="3"/>
      <c r="F444" s="2"/>
      <c r="G444" s="3"/>
      <c r="H444" s="2"/>
      <c r="I444" s="3"/>
      <c r="K444" s="3"/>
    </row>
    <row r="445" spans="1:11" ht="11.25">
      <c r="A445" s="28"/>
      <c r="B445" s="28"/>
      <c r="C445" s="3"/>
      <c r="D445" s="3"/>
      <c r="E445" s="3"/>
      <c r="F445" s="2"/>
      <c r="G445" s="3"/>
      <c r="H445" s="2"/>
      <c r="I445" s="3"/>
      <c r="K445" s="3"/>
    </row>
    <row r="446" spans="1:11" ht="11.25">
      <c r="A446" s="28"/>
      <c r="B446" s="28"/>
      <c r="C446" s="3"/>
      <c r="D446" s="3"/>
      <c r="E446" s="3"/>
      <c r="F446" s="2"/>
      <c r="G446" s="3"/>
      <c r="H446" s="2"/>
      <c r="I446" s="3"/>
      <c r="K446" s="3"/>
    </row>
    <row r="447" spans="1:11" ht="11.25">
      <c r="A447" s="28"/>
      <c r="B447" s="28"/>
      <c r="C447" s="3"/>
      <c r="D447" s="3"/>
      <c r="E447" s="3"/>
      <c r="F447" s="2"/>
      <c r="G447" s="3"/>
      <c r="H447" s="2"/>
      <c r="I447" s="3"/>
      <c r="K447" s="3"/>
    </row>
    <row r="448" spans="1:11" ht="11.25">
      <c r="A448" s="28"/>
      <c r="B448" s="28"/>
      <c r="C448" s="3"/>
      <c r="D448" s="3"/>
      <c r="E448" s="3"/>
      <c r="F448" s="2"/>
      <c r="G448" s="3"/>
      <c r="H448" s="2"/>
      <c r="I448" s="3"/>
      <c r="K448" s="3"/>
    </row>
    <row r="449" spans="1:11" ht="11.25">
      <c r="A449" s="28"/>
      <c r="B449" s="28"/>
      <c r="C449" s="3"/>
      <c r="D449" s="3"/>
      <c r="E449" s="3"/>
      <c r="F449" s="2"/>
      <c r="G449" s="3"/>
      <c r="H449" s="2"/>
      <c r="I449" s="3"/>
      <c r="K449" s="3"/>
    </row>
    <row r="450" spans="1:11" ht="11.25">
      <c r="A450" s="28"/>
      <c r="B450" s="28"/>
      <c r="C450" s="3"/>
      <c r="D450" s="3"/>
      <c r="E450" s="3"/>
      <c r="F450" s="2"/>
      <c r="G450" s="3"/>
      <c r="H450" s="2"/>
      <c r="I450" s="3"/>
      <c r="K450" s="3"/>
    </row>
    <row r="451" spans="1:11" ht="11.25">
      <c r="A451" s="28"/>
      <c r="B451" s="28"/>
      <c r="C451" s="3"/>
      <c r="D451" s="3"/>
      <c r="E451" s="3"/>
      <c r="F451" s="2"/>
      <c r="G451" s="3"/>
      <c r="H451" s="2"/>
      <c r="I451" s="3"/>
      <c r="K451" s="3"/>
    </row>
    <row r="452" spans="1:11" ht="11.25">
      <c r="A452" s="28"/>
      <c r="B452" s="28"/>
      <c r="C452" s="3"/>
      <c r="D452" s="3"/>
      <c r="E452" s="3"/>
      <c r="F452" s="2"/>
      <c r="G452" s="3"/>
      <c r="H452" s="2"/>
      <c r="I452" s="3"/>
      <c r="K452" s="3"/>
    </row>
    <row r="453" spans="1:13" s="3" customFormat="1" ht="11.25">
      <c r="A453" s="28"/>
      <c r="B453" s="28"/>
      <c r="F453" s="2"/>
      <c r="H453" s="2"/>
      <c r="J453" s="36"/>
      <c r="L453" s="1"/>
      <c r="M453" s="1"/>
    </row>
    <row r="454" spans="1:13" s="3" customFormat="1" ht="11.25">
      <c r="A454" s="28"/>
      <c r="B454" s="28"/>
      <c r="F454" s="2"/>
      <c r="H454" s="2"/>
      <c r="J454" s="36"/>
      <c r="L454" s="1"/>
      <c r="M454" s="1"/>
    </row>
    <row r="455" spans="1:13" s="3" customFormat="1" ht="11.25">
      <c r="A455" s="28"/>
      <c r="B455" s="28"/>
      <c r="F455" s="2"/>
      <c r="H455" s="2"/>
      <c r="J455" s="36"/>
      <c r="L455" s="1"/>
      <c r="M455" s="1"/>
    </row>
    <row r="456" spans="1:13" s="3" customFormat="1" ht="11.25">
      <c r="A456" s="28"/>
      <c r="B456" s="28"/>
      <c r="F456" s="2"/>
      <c r="H456" s="2"/>
      <c r="J456" s="36"/>
      <c r="L456" s="1"/>
      <c r="M456" s="1"/>
    </row>
    <row r="457" spans="1:13" s="3" customFormat="1" ht="11.25">
      <c r="A457" s="28"/>
      <c r="B457" s="28"/>
      <c r="F457" s="2"/>
      <c r="H457" s="2"/>
      <c r="J457" s="36"/>
      <c r="L457" s="1"/>
      <c r="M457" s="1"/>
    </row>
    <row r="458" spans="1:13" s="3" customFormat="1" ht="11.25">
      <c r="A458" s="28"/>
      <c r="B458" s="28"/>
      <c r="F458" s="2"/>
      <c r="H458" s="2"/>
      <c r="J458" s="36"/>
      <c r="L458" s="1"/>
      <c r="M458" s="1"/>
    </row>
    <row r="459" spans="1:13" s="3" customFormat="1" ht="11.25">
      <c r="A459" s="42"/>
      <c r="F459" s="2"/>
      <c r="H459" s="2"/>
      <c r="J459" s="36"/>
      <c r="L459" s="1"/>
      <c r="M459" s="1"/>
    </row>
    <row r="460" spans="1:13" s="3" customFormat="1" ht="11.25">
      <c r="A460" s="42"/>
      <c r="F460" s="2"/>
      <c r="H460" s="2"/>
      <c r="J460" s="36"/>
      <c r="L460" s="1"/>
      <c r="M460" s="1"/>
    </row>
    <row r="461" spans="1:13" s="3" customFormat="1" ht="11.25">
      <c r="A461" s="42"/>
      <c r="F461" s="2"/>
      <c r="H461" s="2"/>
      <c r="J461" s="36"/>
      <c r="L461" s="1"/>
      <c r="M461" s="1"/>
    </row>
    <row r="462" spans="1:13" s="3" customFormat="1" ht="11.25">
      <c r="A462" s="42"/>
      <c r="F462" s="2"/>
      <c r="H462" s="2"/>
      <c r="J462" s="36"/>
      <c r="L462" s="1"/>
      <c r="M462" s="1"/>
    </row>
    <row r="463" spans="1:13" s="3" customFormat="1" ht="11.25">
      <c r="A463" s="42"/>
      <c r="F463" s="2"/>
      <c r="H463" s="2"/>
      <c r="J463" s="36"/>
      <c r="L463" s="1"/>
      <c r="M463" s="1"/>
    </row>
    <row r="464" spans="1:13" s="3" customFormat="1" ht="11.25">
      <c r="A464" s="42"/>
      <c r="F464" s="2"/>
      <c r="H464" s="2"/>
      <c r="J464" s="36"/>
      <c r="L464" s="1"/>
      <c r="M464" s="1"/>
    </row>
    <row r="465" spans="1:13" s="3" customFormat="1" ht="11.25">
      <c r="A465" s="42"/>
      <c r="F465" s="2"/>
      <c r="H465" s="2"/>
      <c r="J465" s="36"/>
      <c r="L465" s="1"/>
      <c r="M465" s="1"/>
    </row>
    <row r="466" spans="1:13" s="3" customFormat="1" ht="11.25">
      <c r="A466" s="42"/>
      <c r="F466" s="111"/>
      <c r="G466" s="104"/>
      <c r="H466" s="111"/>
      <c r="J466" s="36"/>
      <c r="L466" s="1"/>
      <c r="M466" s="1"/>
    </row>
    <row r="467" spans="1:10" s="3" customFormat="1" ht="11.25">
      <c r="A467" s="42"/>
      <c r="F467" s="111"/>
      <c r="G467" s="104"/>
      <c r="H467" s="111"/>
      <c r="J467" s="36"/>
    </row>
    <row r="468" spans="1:10" s="3" customFormat="1" ht="11.25">
      <c r="A468" s="42"/>
      <c r="F468" s="111"/>
      <c r="G468" s="104"/>
      <c r="H468" s="111"/>
      <c r="J468" s="36"/>
    </row>
    <row r="469" spans="1:10" s="3" customFormat="1" ht="11.25">
      <c r="A469" s="42"/>
      <c r="F469" s="111"/>
      <c r="G469" s="104"/>
      <c r="H469" s="111"/>
      <c r="J469" s="36"/>
    </row>
    <row r="470" spans="1:10" s="3" customFormat="1" ht="11.25">
      <c r="A470" s="42"/>
      <c r="F470" s="111"/>
      <c r="G470" s="104"/>
      <c r="H470" s="111"/>
      <c r="J470" s="36"/>
    </row>
    <row r="471" spans="1:10" s="3" customFormat="1" ht="11.25">
      <c r="A471" s="42"/>
      <c r="F471" s="111"/>
      <c r="G471" s="104"/>
      <c r="H471" s="111"/>
      <c r="J471" s="36"/>
    </row>
    <row r="472" spans="1:10" s="3" customFormat="1" ht="11.25">
      <c r="A472" s="42"/>
      <c r="F472" s="111"/>
      <c r="G472" s="104"/>
      <c r="H472" s="111"/>
      <c r="J472" s="36"/>
    </row>
    <row r="473" spans="1:10" s="3" customFormat="1" ht="11.25">
      <c r="A473" s="42"/>
      <c r="F473" s="111"/>
      <c r="G473" s="104"/>
      <c r="H473" s="111"/>
      <c r="J473" s="36"/>
    </row>
    <row r="474" spans="1:10" s="3" customFormat="1" ht="11.25">
      <c r="A474" s="42"/>
      <c r="F474" s="111"/>
      <c r="G474" s="104"/>
      <c r="H474" s="111"/>
      <c r="J474" s="36"/>
    </row>
    <row r="475" spans="1:10" s="3" customFormat="1" ht="11.25">
      <c r="A475" s="42"/>
      <c r="F475" s="111"/>
      <c r="G475" s="104"/>
      <c r="H475" s="111"/>
      <c r="J475" s="36"/>
    </row>
    <row r="476" spans="1:10" s="3" customFormat="1" ht="11.25">
      <c r="A476" s="42"/>
      <c r="F476" s="111"/>
      <c r="G476" s="104"/>
      <c r="H476" s="111"/>
      <c r="J476" s="36"/>
    </row>
    <row r="477" spans="1:10" s="3" customFormat="1" ht="11.25">
      <c r="A477" s="42"/>
      <c r="F477" s="111"/>
      <c r="G477" s="104"/>
      <c r="H477" s="111"/>
      <c r="J477" s="36"/>
    </row>
    <row r="478" spans="1:10" s="3" customFormat="1" ht="11.25">
      <c r="A478" s="42"/>
      <c r="F478" s="111"/>
      <c r="G478" s="104"/>
      <c r="H478" s="111"/>
      <c r="J478" s="36"/>
    </row>
    <row r="479" spans="1:10" s="3" customFormat="1" ht="11.25">
      <c r="A479" s="42"/>
      <c r="F479" s="111"/>
      <c r="G479" s="104"/>
      <c r="H479" s="111"/>
      <c r="J479" s="36"/>
    </row>
    <row r="480" spans="1:10" s="3" customFormat="1" ht="11.25">
      <c r="A480" s="42"/>
      <c r="F480" s="111"/>
      <c r="G480" s="104"/>
      <c r="H480" s="111"/>
      <c r="J480" s="36"/>
    </row>
    <row r="481" spans="1:10" s="3" customFormat="1" ht="11.25">
      <c r="A481" s="42"/>
      <c r="F481" s="111"/>
      <c r="G481" s="104"/>
      <c r="H481" s="111"/>
      <c r="J481" s="36"/>
    </row>
    <row r="482" spans="1:10" s="3" customFormat="1" ht="11.25">
      <c r="A482" s="42"/>
      <c r="F482" s="111"/>
      <c r="G482" s="104"/>
      <c r="H482" s="111"/>
      <c r="J482" s="36"/>
    </row>
    <row r="483" spans="1:10" s="3" customFormat="1" ht="11.25">
      <c r="A483" s="42"/>
      <c r="F483" s="111"/>
      <c r="G483" s="104"/>
      <c r="H483" s="111"/>
      <c r="J483" s="36"/>
    </row>
    <row r="484" spans="1:10" s="3" customFormat="1" ht="11.25">
      <c r="A484" s="42"/>
      <c r="F484" s="111"/>
      <c r="G484" s="104"/>
      <c r="H484" s="111"/>
      <c r="J484" s="36"/>
    </row>
    <row r="485" spans="1:10" s="3" customFormat="1" ht="11.25">
      <c r="A485" s="42"/>
      <c r="F485" s="111"/>
      <c r="G485" s="104"/>
      <c r="H485" s="111"/>
      <c r="J485" s="36"/>
    </row>
    <row r="486" spans="1:10" s="3" customFormat="1" ht="11.25">
      <c r="A486" s="42"/>
      <c r="F486" s="111"/>
      <c r="G486" s="104"/>
      <c r="H486" s="111"/>
      <c r="J486" s="36"/>
    </row>
    <row r="487" spans="1:10" s="3" customFormat="1" ht="11.25">
      <c r="A487" s="42"/>
      <c r="F487" s="111"/>
      <c r="G487" s="104"/>
      <c r="H487" s="111"/>
      <c r="J487" s="36"/>
    </row>
    <row r="488" spans="1:10" s="3" customFormat="1" ht="11.25">
      <c r="A488" s="42"/>
      <c r="F488" s="111"/>
      <c r="G488" s="104"/>
      <c r="H488" s="111"/>
      <c r="J488" s="36"/>
    </row>
    <row r="489" spans="1:10" s="3" customFormat="1" ht="11.25">
      <c r="A489" s="42"/>
      <c r="B489" s="3" t="s">
        <v>208</v>
      </c>
      <c r="F489" s="111"/>
      <c r="G489" s="104"/>
      <c r="H489" s="111"/>
      <c r="J489" s="36"/>
    </row>
    <row r="490" spans="1:10" s="3" customFormat="1" ht="11.25">
      <c r="A490" s="42"/>
      <c r="B490" s="28" t="s">
        <v>209</v>
      </c>
      <c r="F490" s="111"/>
      <c r="G490" s="104"/>
      <c r="H490" s="111"/>
      <c r="J490" s="36"/>
    </row>
    <row r="491" spans="1:11" ht="11.25">
      <c r="A491" s="42"/>
      <c r="B491" s="3"/>
      <c r="C491" s="3"/>
      <c r="D491" s="3"/>
      <c r="E491" s="3"/>
      <c r="F491" s="111"/>
      <c r="G491" s="104"/>
      <c r="H491" s="111"/>
      <c r="I491" s="3"/>
      <c r="K491" s="3"/>
    </row>
    <row r="492" spans="1:11" ht="11.25">
      <c r="A492" s="42"/>
      <c r="C492" s="3"/>
      <c r="D492" s="3"/>
      <c r="E492" s="3"/>
      <c r="F492" s="2"/>
      <c r="G492" s="3"/>
      <c r="H492" s="2"/>
      <c r="I492" s="3"/>
      <c r="K492" s="3"/>
    </row>
    <row r="493" spans="1:11" ht="11.25">
      <c r="A493" s="42"/>
      <c r="B493" s="1" t="s">
        <v>210</v>
      </c>
      <c r="C493" s="3"/>
      <c r="D493" s="3"/>
      <c r="E493" s="3"/>
      <c r="F493" s="2"/>
      <c r="G493" s="3"/>
      <c r="H493" s="2"/>
      <c r="I493" s="3"/>
      <c r="K493" s="3"/>
    </row>
    <row r="494" spans="2:8" ht="11.25">
      <c r="B494" s="1" t="s">
        <v>211</v>
      </c>
      <c r="F494" s="8"/>
      <c r="H494" s="8"/>
    </row>
    <row r="495" spans="2:8" ht="11.25">
      <c r="B495" s="1" t="s">
        <v>212</v>
      </c>
      <c r="F495" s="8"/>
      <c r="H495" s="8"/>
    </row>
    <row r="496" spans="2:8" ht="11.25">
      <c r="B496" s="125" t="s">
        <v>213</v>
      </c>
      <c r="F496" s="8"/>
      <c r="H496" s="8"/>
    </row>
    <row r="497" spans="6:8" ht="11.25">
      <c r="F497" s="8"/>
      <c r="H497" s="8"/>
    </row>
    <row r="498" spans="6:8" ht="11.25">
      <c r="F498" s="8"/>
      <c r="H498" s="8"/>
    </row>
  </sheetData>
  <mergeCells count="9">
    <mergeCell ref="B92:D92"/>
    <mergeCell ref="H104:I104"/>
    <mergeCell ref="F105:G105"/>
    <mergeCell ref="H105:I105"/>
    <mergeCell ref="H86:I86"/>
    <mergeCell ref="F87:G87"/>
    <mergeCell ref="H87:I87"/>
    <mergeCell ref="E91:F91"/>
    <mergeCell ref="G91:H91"/>
  </mergeCells>
  <printOptions/>
  <pageMargins left="0.4" right="0.75" top="0.4" bottom="0.44" header="0.39"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shantawood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2007-02-27T01:36:20Z</cp:lastPrinted>
  <dcterms:created xsi:type="dcterms:W3CDTF">2007-02-26T08:15:24Z</dcterms:created>
  <dcterms:modified xsi:type="dcterms:W3CDTF">2007-02-27T01:37:17Z</dcterms:modified>
  <cp:category/>
  <cp:version/>
  <cp:contentType/>
  <cp:contentStatus/>
</cp:coreProperties>
</file>